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 Murray\Desktop\"/>
    </mc:Choice>
  </mc:AlternateContent>
  <xr:revisionPtr revIDLastSave="0" documentId="8_{1E71C7C0-29A3-4CDC-A87F-9B318E10D879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T&amp;C" sheetId="64" r:id="rId1"/>
    <sheet name="Contents" sheetId="33" r:id="rId2"/>
    <sheet name="Igloo Coolers" sheetId="62" r:id="rId3"/>
    <sheet name="Igloo Hydration" sheetId="63" r:id="rId4"/>
    <sheet name=" Nebo Lighting" sheetId="55" r:id="rId5"/>
    <sheet name="Nebo Power" sheetId="61" r:id="rId6"/>
    <sheet name="Gerber" sheetId="49" r:id="rId7"/>
    <sheet name="Grand Trunk" sheetId="65" r:id="rId8"/>
    <sheet name="UCO" sheetId="42" r:id="rId9"/>
    <sheet name="Gear Aid" sheetId="22" r:id="rId10"/>
    <sheet name="Thaw" sheetId="59" r:id="rId11"/>
    <sheet name="True Utility" sheetId="36" r:id="rId12"/>
    <sheet name="Coghlan's" sheetId="66" r:id="rId13"/>
    <sheet name="Sorbothane" sheetId="6" r:id="rId14"/>
    <sheet name="Kitchen Devils &amp; Fiskars" sheetId="67" r:id="rId15"/>
  </sheets>
  <calcPr calcId="191029" iterate="1" iterateCount="1000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0" i="67" l="1"/>
  <c r="D39" i="67"/>
  <c r="D38" i="67"/>
  <c r="D37" i="67"/>
  <c r="D36" i="67"/>
  <c r="D35" i="67"/>
  <c r="D34" i="67"/>
  <c r="D33" i="67"/>
  <c r="D32" i="67"/>
  <c r="F53" i="42" l="1"/>
  <c r="F52" i="42"/>
  <c r="F16" i="42"/>
  <c r="F15" i="42"/>
  <c r="F14" i="42"/>
  <c r="F10" i="42"/>
  <c r="F9" i="42"/>
  <c r="F8" i="42"/>
  <c r="F7" i="42"/>
  <c r="F6" i="42"/>
  <c r="F5" i="42"/>
  <c r="E48" i="65"/>
  <c r="E47" i="65"/>
  <c r="D37" i="62"/>
  <c r="D34" i="62"/>
  <c r="D36" i="62"/>
  <c r="D32" i="62"/>
  <c r="D30" i="62"/>
  <c r="D29" i="62"/>
  <c r="D27" i="62"/>
  <c r="D26" i="62"/>
  <c r="D25" i="62"/>
  <c r="D22" i="62"/>
  <c r="D23" i="62"/>
  <c r="D20" i="62"/>
  <c r="D19" i="62"/>
  <c r="D18" i="62"/>
  <c r="D16" i="62"/>
  <c r="D15" i="62"/>
  <c r="D14" i="62"/>
  <c r="D13" i="62"/>
  <c r="D11" i="62"/>
  <c r="D10" i="62"/>
  <c r="D9" i="62"/>
  <c r="D8" i="62"/>
  <c r="D7" i="62"/>
</calcChain>
</file>

<file path=xl/sharedStrings.xml><?xml version="1.0" encoding="utf-8"?>
<sst xmlns="http://schemas.openxmlformats.org/spreadsheetml/2006/main" count="2238" uniqueCount="1453">
  <si>
    <t>Red</t>
  </si>
  <si>
    <t>Size</t>
  </si>
  <si>
    <t>3-4.5</t>
  </si>
  <si>
    <t>5-6.5</t>
  </si>
  <si>
    <t>11-12.5</t>
  </si>
  <si>
    <t>3-5</t>
  </si>
  <si>
    <t>6-8</t>
  </si>
  <si>
    <t>9-13</t>
  </si>
  <si>
    <t>Cush'N'Step</t>
  </si>
  <si>
    <t>Cush’N’Step</t>
  </si>
  <si>
    <t>MN10</t>
  </si>
  <si>
    <t>MN11</t>
  </si>
  <si>
    <t>MN40</t>
  </si>
  <si>
    <t>MN62</t>
  </si>
  <si>
    <t>MN14</t>
  </si>
  <si>
    <t>MN16</t>
  </si>
  <si>
    <t>MN17</t>
  </si>
  <si>
    <t>MN43</t>
  </si>
  <si>
    <t>GR01</t>
  </si>
  <si>
    <t>MN64</t>
  </si>
  <si>
    <t>Code</t>
  </si>
  <si>
    <t>Description</t>
  </si>
  <si>
    <t>SRP</t>
  </si>
  <si>
    <t>Trade</t>
  </si>
  <si>
    <t>Grilliput</t>
  </si>
  <si>
    <t>CONTENTS</t>
  </si>
  <si>
    <t>Sorbothane</t>
  </si>
  <si>
    <t>Colour</t>
  </si>
  <si>
    <t>Blister</t>
  </si>
  <si>
    <t>Green</t>
  </si>
  <si>
    <t>True Utility</t>
  </si>
  <si>
    <t>Aluminium</t>
  </si>
  <si>
    <t>Brass</t>
  </si>
  <si>
    <t>UCO30</t>
  </si>
  <si>
    <t>UCO31</t>
  </si>
  <si>
    <t>UCO16</t>
  </si>
  <si>
    <t>Neoprene Cocoon for Original/Mini Lantern</t>
  </si>
  <si>
    <t>UCO17</t>
  </si>
  <si>
    <t>UCO12</t>
  </si>
  <si>
    <t>Original Side Reflector</t>
  </si>
  <si>
    <t>UCO13</t>
  </si>
  <si>
    <t>Original/Mini Pac-Flat Top Reflector</t>
  </si>
  <si>
    <t>UCO41</t>
  </si>
  <si>
    <t>Replacement Glass Chimney - Original Lantern</t>
  </si>
  <si>
    <t>UCO42</t>
  </si>
  <si>
    <t>Replacement Glass Chimney - Candlelier Lantern</t>
  </si>
  <si>
    <t>UCO53</t>
  </si>
  <si>
    <t>Neoprene Cocoon for Candlelier</t>
  </si>
  <si>
    <t>UCO43</t>
  </si>
  <si>
    <t>Replacement Glass Chimney - Mini Lantern</t>
  </si>
  <si>
    <t>MN24</t>
  </si>
  <si>
    <t>Shock Stopper Double Strike</t>
  </si>
  <si>
    <t>Shock Stopper Full Strike</t>
  </si>
  <si>
    <t>Shock Stopper Heel Pads</t>
  </si>
  <si>
    <t>Sorbo Pro Total Control</t>
  </si>
  <si>
    <t>Box</t>
  </si>
  <si>
    <t>STL 2.5 Pocket Knife - Fine Edge</t>
  </si>
  <si>
    <t>Paraframe Mini - Fine Edge</t>
  </si>
  <si>
    <t>Gorge Folding Shovel</t>
  </si>
  <si>
    <t>E-Tool Folding Spade</t>
  </si>
  <si>
    <t>Dime Pocket Micro Tool - Black</t>
  </si>
  <si>
    <t>Gerber</t>
  </si>
  <si>
    <t>MN31</t>
  </si>
  <si>
    <t>MN32</t>
  </si>
  <si>
    <t>MN33</t>
  </si>
  <si>
    <t>MN25</t>
  </si>
  <si>
    <t>MN41</t>
  </si>
  <si>
    <t>MN30</t>
  </si>
  <si>
    <t>Pack</t>
  </si>
  <si>
    <t>Multi-Tools</t>
  </si>
  <si>
    <t>Key-Ring Accessories</t>
  </si>
  <si>
    <t>Twistick</t>
  </si>
  <si>
    <t>Flashlights</t>
  </si>
  <si>
    <t>Lighters</t>
  </si>
  <si>
    <t xml:space="preserve">Sorbo-Pro </t>
  </si>
  <si>
    <t xml:space="preserve"> Code</t>
  </si>
  <si>
    <t>Candle Lanterns &amp; Accessories</t>
  </si>
  <si>
    <t>Original/Candlelier 3PK Regular 9 Hour Candles</t>
  </si>
  <si>
    <t>Original/Candlelier 3PK Citronella 9 Hour Candles</t>
  </si>
  <si>
    <t>Grilliput Portable Grill</t>
  </si>
  <si>
    <t>GR05</t>
  </si>
  <si>
    <t>Double Strike</t>
  </si>
  <si>
    <t>Full Strike</t>
  </si>
  <si>
    <t>Heel Pads</t>
  </si>
  <si>
    <t>Barcode</t>
  </si>
  <si>
    <t>0013658415782</t>
  </si>
  <si>
    <t>0013658112896</t>
  </si>
  <si>
    <t>0013658140721</t>
  </si>
  <si>
    <t xml:space="preserve"> 021563115413</t>
  </si>
  <si>
    <t xml:space="preserve"> 021563104158</t>
  </si>
  <si>
    <t xml:space="preserve"> 021563104608</t>
  </si>
  <si>
    <t xml:space="preserve"> 021563101126</t>
  </si>
  <si>
    <t xml:space="preserve"> 012563143249</t>
  </si>
  <si>
    <t xml:space="preserve"> 021563106039</t>
  </si>
  <si>
    <t xml:space="preserve"> 021563106923</t>
  </si>
  <si>
    <t xml:space="preserve"> 021563911237</t>
  </si>
  <si>
    <t xml:space="preserve"> 021563911213</t>
  </si>
  <si>
    <t xml:space="preserve"> 021563911220</t>
  </si>
  <si>
    <t xml:space="preserve"> 021563106763</t>
  </si>
  <si>
    <t xml:space="preserve"> 021563105926</t>
  </si>
  <si>
    <t xml:space="preserve"> 021563153118</t>
  </si>
  <si>
    <t xml:space="preserve"> 021563291186</t>
  </si>
  <si>
    <t xml:space="preserve"> 021563106602</t>
  </si>
  <si>
    <t xml:space="preserve"> 021563105155</t>
  </si>
  <si>
    <t>NE6373</t>
  </si>
  <si>
    <t>Bar Code</t>
  </si>
  <si>
    <t>GR06</t>
  </si>
  <si>
    <t>Grillput Mini Flatpack &amp; Grill</t>
  </si>
  <si>
    <t>Multi Tools Pocket</t>
  </si>
  <si>
    <t>Multi Tools Full Size</t>
  </si>
  <si>
    <t>Knives Fixed Blade</t>
  </si>
  <si>
    <t xml:space="preserve">Grilliput Flatpack Grill </t>
  </si>
  <si>
    <t xml:space="preserve"> Axes, Spades &amp; Saws</t>
  </si>
  <si>
    <t>MN46</t>
  </si>
  <si>
    <t>MN47</t>
  </si>
  <si>
    <t>SP870</t>
  </si>
  <si>
    <t>SP871</t>
  </si>
  <si>
    <t>SP872</t>
  </si>
  <si>
    <t>SP873</t>
  </si>
  <si>
    <t>SP874</t>
  </si>
  <si>
    <t>SP875</t>
  </si>
  <si>
    <t>SP876</t>
  </si>
  <si>
    <t>SP2420</t>
  </si>
  <si>
    <t>SP2421</t>
  </si>
  <si>
    <t>SP2422</t>
  </si>
  <si>
    <t>SP2423</t>
  </si>
  <si>
    <t>SP2424</t>
  </si>
  <si>
    <t>SP2425</t>
  </si>
  <si>
    <t>SP2426</t>
  </si>
  <si>
    <t>SP2530</t>
  </si>
  <si>
    <t>SP2531</t>
  </si>
  <si>
    <t>SP2532</t>
  </si>
  <si>
    <t>SP2533</t>
  </si>
  <si>
    <t>SP2534</t>
  </si>
  <si>
    <t>SP2535</t>
  </si>
  <si>
    <t>SP2536</t>
  </si>
  <si>
    <t>SP2200</t>
  </si>
  <si>
    <t>SP2201</t>
  </si>
  <si>
    <t>SP2202</t>
  </si>
  <si>
    <t>SP760</t>
  </si>
  <si>
    <t>SP761</t>
  </si>
  <si>
    <t>SP762</t>
  </si>
  <si>
    <t>SP763</t>
  </si>
  <si>
    <t>SP764</t>
  </si>
  <si>
    <t>SP765</t>
  </si>
  <si>
    <t>SP766</t>
  </si>
  <si>
    <t>05028319241186</t>
  </si>
  <si>
    <t>05028319241193</t>
  </si>
  <si>
    <t>05028319241209</t>
  </si>
  <si>
    <t>021563108002</t>
  </si>
  <si>
    <t>Pack Hatchet - Green</t>
  </si>
  <si>
    <t>0013658154711</t>
  </si>
  <si>
    <t>Suspension NXT Compact Multi Tool</t>
  </si>
  <si>
    <t>0013658152144</t>
  </si>
  <si>
    <t>021563106893</t>
  </si>
  <si>
    <t>UCO104</t>
  </si>
  <si>
    <t>UCO Titanium Utility Spork</t>
  </si>
  <si>
    <t>TUK180</t>
  </si>
  <si>
    <t>Seven</t>
  </si>
  <si>
    <t>5060063226156</t>
  </si>
  <si>
    <t>TUK200</t>
  </si>
  <si>
    <t xml:space="preserve">Fixr (Daddy) 20 in 1 Multi-tool </t>
  </si>
  <si>
    <t>5060063226187</t>
  </si>
  <si>
    <t>TUK206</t>
  </si>
  <si>
    <t>5060063226217</t>
  </si>
  <si>
    <t>TUK208</t>
  </si>
  <si>
    <t>5060063226224</t>
  </si>
  <si>
    <t>TUK214</t>
  </si>
  <si>
    <t>Sharkey</t>
  </si>
  <si>
    <t>5060063226248</t>
  </si>
  <si>
    <t>TUK247</t>
  </si>
  <si>
    <t>Keytool</t>
  </si>
  <si>
    <t>5060063226255</t>
  </si>
  <si>
    <t>TUK248</t>
  </si>
  <si>
    <t>5060063226262</t>
  </si>
  <si>
    <t>TUK251</t>
  </si>
  <si>
    <t>5060063226279</t>
  </si>
  <si>
    <t>TUK262</t>
  </si>
  <si>
    <t>FireStash</t>
  </si>
  <si>
    <t>5060063226293</t>
  </si>
  <si>
    <t>TUK211</t>
  </si>
  <si>
    <t>Laserlite</t>
  </si>
  <si>
    <t>5060063226231</t>
  </si>
  <si>
    <t>TUK919</t>
  </si>
  <si>
    <t>Buttonlite</t>
  </si>
  <si>
    <t>5060063226545</t>
  </si>
  <si>
    <t>TUK407</t>
  </si>
  <si>
    <t>Turbojet Firewire</t>
  </si>
  <si>
    <t>5060063226514</t>
  </si>
  <si>
    <t>Camp</t>
  </si>
  <si>
    <t>ComplEat Cook Eat Clean Tong, Onyx</t>
  </si>
  <si>
    <t>UCO91</t>
  </si>
  <si>
    <t>Titan Fire Striker</t>
  </si>
  <si>
    <t>NE6737</t>
  </si>
  <si>
    <t>5060063226859</t>
  </si>
  <si>
    <t>G/Box</t>
  </si>
  <si>
    <t>0013658154506</t>
  </si>
  <si>
    <t>Card</t>
  </si>
  <si>
    <t>Seam Grip</t>
  </si>
  <si>
    <t xml:space="preserve">Seam Grip+WP Waterproof Sealant and Adhesive   28g Tube </t>
  </si>
  <si>
    <t>Seam Grip+WP Waterproof Sealant and Adhesive  2 x 7g Tubes</t>
  </si>
  <si>
    <t>Seam Grip+WP Field Repair Kit - 7g Tube with 1 Clear &amp; 1 Black Patch</t>
  </si>
  <si>
    <t>Seam Grip+SIL Silicone Tent Sealant (Silnet)  28g Tube</t>
  </si>
  <si>
    <t>Seam Grip+FC Fast Cure Seam Sealant (Seamsure)  60ml</t>
  </si>
  <si>
    <t>Aquasure+FD Flexible Durable Adhesive 28g Tube</t>
  </si>
  <si>
    <t>MN80</t>
  </si>
  <si>
    <t>Aquasure+FD Flexible Durable Adhesive 2 x 7g Tubes</t>
  </si>
  <si>
    <t>MN81</t>
  </si>
  <si>
    <t>Aquasure+FD Repair Kit - 7g Tube with 1 Clear &amp; 1 Black Patch</t>
  </si>
  <si>
    <t>Aquasure+SR Shoe Repair Adhesive (Freesole)  28g Tube</t>
  </si>
  <si>
    <t xml:space="preserve">Aquasure+Neo Black Witch Neoprene Contact Cement 28g Tube </t>
  </si>
  <si>
    <t>Zip Cleaner &amp; Lubricant</t>
  </si>
  <si>
    <t>Zip Cleaner +  Lubricant 60ml</t>
  </si>
  <si>
    <t>Repair Tapes</t>
  </si>
  <si>
    <t>Tenacious Tape Clear PVC 7.6cm x 50cm</t>
  </si>
  <si>
    <t>MN82</t>
  </si>
  <si>
    <t>Tenacious Tape Sage Green Ripstop 7.6cm x 50cm</t>
  </si>
  <si>
    <t>021563106954</t>
  </si>
  <si>
    <t>MN83</t>
  </si>
  <si>
    <t>Tenacious Tape Grey Ripstop 7.6cm x 50cm</t>
  </si>
  <si>
    <t>021563106961</t>
  </si>
  <si>
    <t>Tenacious Tape Repair Patches- 2 Clear &amp; 2 Black Patches 7.6cm</t>
  </si>
  <si>
    <t>Gore-Tex Fabric Patches - 2 Black Patches per Pack</t>
  </si>
  <si>
    <t>MN84</t>
  </si>
  <si>
    <t>Sympatex Fabric Patches - 2 Black Patches per Pack</t>
  </si>
  <si>
    <t>021563911251</t>
  </si>
  <si>
    <t>Tenacious Mesh Patches - 2 x 7.6cm Pre Cut Patches</t>
  </si>
  <si>
    <t>Tenacious Tape Max Flex Patches - 2 Patches 7.6 x 12.5 cm</t>
  </si>
  <si>
    <t>Tenacious Tape Reflective - Nylon 7.6cm x 50cm</t>
  </si>
  <si>
    <t xml:space="preserve">Tencious Tape Gear Patches- 20 Patches Black - Camper  </t>
  </si>
  <si>
    <t xml:space="preserve">Tenacious Tape Gear Patches - 20 Patches Black - Wildlife </t>
  </si>
  <si>
    <t>UCO90BLK</t>
  </si>
  <si>
    <t>Survival Fire Striker Black</t>
  </si>
  <si>
    <t>1027831</t>
  </si>
  <si>
    <t>Paraframe 1 - Fine Edge</t>
  </si>
  <si>
    <t>0013658157552</t>
  </si>
  <si>
    <t>UCO96</t>
  </si>
  <si>
    <t>Hurricane Match Kit with 25 Matches</t>
  </si>
  <si>
    <t>UCO97</t>
  </si>
  <si>
    <t>Hurricane Matches - Box 25</t>
  </si>
  <si>
    <t>Survival Stormproof Match Kit with 15 Matches</t>
  </si>
  <si>
    <t>0013658157514</t>
  </si>
  <si>
    <t>Hammocks</t>
  </si>
  <si>
    <t>Firestarting</t>
  </si>
  <si>
    <t>0013658157477</t>
  </si>
  <si>
    <t>0013658185979</t>
  </si>
  <si>
    <t xml:space="preserve">Jukebox Folding Clip Knife </t>
  </si>
  <si>
    <t>0013658159013</t>
  </si>
  <si>
    <t>Dime Pocket Micro Tool - Green</t>
  </si>
  <si>
    <t>Fishface - 18 Tools in 1</t>
  </si>
  <si>
    <t>Minimalist</t>
  </si>
  <si>
    <t>Cashstash +</t>
  </si>
  <si>
    <t xml:space="preserve">Tenacious Tape Black Nylon 7.6cm x 50cm </t>
  </si>
  <si>
    <t>0013658157385</t>
  </si>
  <si>
    <t>1027832</t>
  </si>
  <si>
    <t>Paraframe 1 Folder - Serrated Edge</t>
  </si>
  <si>
    <t>0013658157569</t>
  </si>
  <si>
    <t>Armbar Cork Burnt Orange</t>
  </si>
  <si>
    <t>Armbar Drive Urban Blue</t>
  </si>
  <si>
    <t>0013658156296</t>
  </si>
  <si>
    <t>0013658156456</t>
  </si>
  <si>
    <t>0013658157507</t>
  </si>
  <si>
    <t>Truss Multi Tool Black</t>
  </si>
  <si>
    <t>US Box</t>
  </si>
  <si>
    <t>Ultimate Survival Knife Fixed Blade SE</t>
  </si>
  <si>
    <t>0013658151512</t>
  </si>
  <si>
    <t>5060063224167</t>
  </si>
  <si>
    <t>MN15</t>
  </si>
  <si>
    <t>Tenacious Tape SilNylon Patches - 2 Patches   7.6cm x 12.7cm</t>
  </si>
  <si>
    <t>021563106701</t>
  </si>
  <si>
    <t>UCO77RED</t>
  </si>
  <si>
    <t>UCO77GRN</t>
  </si>
  <si>
    <t>UCO 4 Hour Mini Candle Lantern Kit</t>
  </si>
  <si>
    <t>E-Z Out Rescue Yellow - Full Serration</t>
  </si>
  <si>
    <t>0013658069718</t>
  </si>
  <si>
    <t>Headlamps</t>
  </si>
  <si>
    <t>MN44</t>
  </si>
  <si>
    <t>021563161106</t>
  </si>
  <si>
    <t>Tenacious Tape Iron on Neoprene 1 Patch Black 25.5cm x 15cm</t>
  </si>
  <si>
    <t>NEBF20</t>
  </si>
  <si>
    <t>Davinci 2000</t>
  </si>
  <si>
    <t>5060063228204</t>
  </si>
  <si>
    <t>NEBF18</t>
  </si>
  <si>
    <t>Davinci 1000</t>
  </si>
  <si>
    <t>5060063228419</t>
  </si>
  <si>
    <t>NEBF06</t>
  </si>
  <si>
    <t>Torchy 2K</t>
  </si>
  <si>
    <t>5060063228686</t>
  </si>
  <si>
    <t>NEBF16</t>
  </si>
  <si>
    <t>Newton 1000</t>
  </si>
  <si>
    <t>5060063228235</t>
  </si>
  <si>
    <t>NEBF14</t>
  </si>
  <si>
    <t>Newton 500</t>
  </si>
  <si>
    <t>5060063228259</t>
  </si>
  <si>
    <t>NEBP07</t>
  </si>
  <si>
    <t>Columbo 150</t>
  </si>
  <si>
    <t>5060063228310</t>
  </si>
  <si>
    <t>Armbar Slim Cut Onyx</t>
  </si>
  <si>
    <t>Armbar Slim Cut Orange</t>
  </si>
  <si>
    <t>Armbar Slim Cut Baltic Haze</t>
  </si>
  <si>
    <t>Armbar Slim Drive Onyx</t>
  </si>
  <si>
    <t>Armbar Slim Drive Coyote</t>
  </si>
  <si>
    <t>0013658160705</t>
  </si>
  <si>
    <t>0013658160347</t>
  </si>
  <si>
    <t>0013658160699</t>
  </si>
  <si>
    <t>0013658160460</t>
  </si>
  <si>
    <t>0013658160309</t>
  </si>
  <si>
    <t>Marine Ultra 54QT Cool Box - White</t>
  </si>
  <si>
    <t>Laguna 28QT Cool Box - Blue</t>
  </si>
  <si>
    <t>Laguna 48QT Cool Box - Blue</t>
  </si>
  <si>
    <t>Drinks Jug - 5 Gallon - Orange</t>
  </si>
  <si>
    <t>Ice Block - Small</t>
  </si>
  <si>
    <t>Ice Block - Medium</t>
  </si>
  <si>
    <t>Ice Block - Large</t>
  </si>
  <si>
    <t>IP6557BK</t>
  </si>
  <si>
    <t>iPROTEC™ Pro Poplite    Black</t>
  </si>
  <si>
    <t>5060063225852</t>
  </si>
  <si>
    <t>NEBW26</t>
  </si>
  <si>
    <t>5060063228709</t>
  </si>
  <si>
    <t>NEL03</t>
  </si>
  <si>
    <t>5060063229317</t>
  </si>
  <si>
    <t>UCO112BM</t>
  </si>
  <si>
    <t>ECO Utility Spork 2PK</t>
  </si>
  <si>
    <t>Berry/Must</t>
  </si>
  <si>
    <t>UCO113</t>
  </si>
  <si>
    <t>ECO Utility Spork POP 60pcs Display ONLY</t>
  </si>
  <si>
    <t>Assorted</t>
  </si>
  <si>
    <t>UCO114BLU</t>
  </si>
  <si>
    <t>ECO Switch Spork Utensil Set</t>
  </si>
  <si>
    <t>Ocean Blue</t>
  </si>
  <si>
    <t>UCO114GRY</t>
  </si>
  <si>
    <t>Midnight Grey</t>
  </si>
  <si>
    <t>UCO114PUR</t>
  </si>
  <si>
    <t>Plum Purple</t>
  </si>
  <si>
    <t>UCO111BLU</t>
  </si>
  <si>
    <t>ECO 5 piece Mess Kit</t>
  </si>
  <si>
    <t>UCO111GRY</t>
  </si>
  <si>
    <t>UCO111PUR</t>
  </si>
  <si>
    <t>Zilch Folding Clip Knife Drab Red</t>
  </si>
  <si>
    <t>0013658164451</t>
  </si>
  <si>
    <t>Sumo Folding Clip Knife Black</t>
  </si>
  <si>
    <t>0013658162570</t>
  </si>
  <si>
    <t>Asada Folding Clip Knife Onyx</t>
  </si>
  <si>
    <t>4</t>
  </si>
  <si>
    <t>054269003128</t>
  </si>
  <si>
    <t>054269004552</t>
  </si>
  <si>
    <t>054269004545</t>
  </si>
  <si>
    <t>054269100353</t>
  </si>
  <si>
    <t>054269000516</t>
  </si>
  <si>
    <t>054269100902</t>
  </si>
  <si>
    <t>054269100957</t>
  </si>
  <si>
    <t>054269100308</t>
  </si>
  <si>
    <t>054269100339</t>
  </si>
  <si>
    <t>054269103750</t>
  </si>
  <si>
    <t>054269100605</t>
  </si>
  <si>
    <t>054269201005</t>
  </si>
  <si>
    <t xml:space="preserve"> 054269000875</t>
  </si>
  <si>
    <t>054269001865</t>
  </si>
  <si>
    <t>054269002329</t>
  </si>
  <si>
    <t>054269003043</t>
  </si>
  <si>
    <t>054269003678</t>
  </si>
  <si>
    <t>054269000455</t>
  </si>
  <si>
    <t>054269003364</t>
  </si>
  <si>
    <t>054269003388</t>
  </si>
  <si>
    <t>NEB1000</t>
  </si>
  <si>
    <t>5060063228945</t>
  </si>
  <si>
    <t>0013658158221</t>
  </si>
  <si>
    <t>034223327866</t>
  </si>
  <si>
    <t>034223124243</t>
  </si>
  <si>
    <t>034223346416</t>
  </si>
  <si>
    <t>034223058968</t>
  </si>
  <si>
    <t>034223326432</t>
  </si>
  <si>
    <t>034223505417</t>
  </si>
  <si>
    <t>034223500498</t>
  </si>
  <si>
    <t>034223500610</t>
  </si>
  <si>
    <t>034223423162</t>
  </si>
  <si>
    <t>034223251970</t>
  </si>
  <si>
    <t>034223251994</t>
  </si>
  <si>
    <t>034223252014</t>
  </si>
  <si>
    <t>034223253349</t>
  </si>
  <si>
    <t>NEB1004</t>
  </si>
  <si>
    <t>5060063229379</t>
  </si>
  <si>
    <t>£79.99</t>
  </si>
  <si>
    <t>Thaw</t>
  </si>
  <si>
    <t>THA005</t>
  </si>
  <si>
    <t>5060063229447</t>
  </si>
  <si>
    <t>THA007</t>
  </si>
  <si>
    <t>5060063229454</t>
  </si>
  <si>
    <t>THA004</t>
  </si>
  <si>
    <t>5060063229492</t>
  </si>
  <si>
    <t>THA003</t>
  </si>
  <si>
    <t>5060063229461</t>
  </si>
  <si>
    <t>THA0013</t>
  </si>
  <si>
    <t>Large Rechargeable Handwarmer</t>
  </si>
  <si>
    <t>5060063229508</t>
  </si>
  <si>
    <t>5060945230066</t>
  </si>
  <si>
    <t>5060945230073</t>
  </si>
  <si>
    <t>5060945230080</t>
  </si>
  <si>
    <t>5060945230110</t>
  </si>
  <si>
    <t>MN49</t>
  </si>
  <si>
    <t>Tenacious Tape Green Nylon 7.6cm x 50cm</t>
  </si>
  <si>
    <t>Zilch - Black</t>
  </si>
  <si>
    <t>0013658164390</t>
  </si>
  <si>
    <t>Zilch - Coyote</t>
  </si>
  <si>
    <t>0013658164444</t>
  </si>
  <si>
    <t>Luxtreme SL25R</t>
  </si>
  <si>
    <t>NEB1003</t>
  </si>
  <si>
    <t>Luxtreme SL50</t>
  </si>
  <si>
    <t>5060063229294</t>
  </si>
  <si>
    <t>Suspension NXT Compact Multi Tool Black</t>
  </si>
  <si>
    <t>0013658161542</t>
  </si>
  <si>
    <t>0013658161580</t>
  </si>
  <si>
    <t>MN50</t>
  </si>
  <si>
    <t xml:space="preserve">Seamgrip TF Fabric Sealant (Tentsure) 250ml </t>
  </si>
  <si>
    <t>NEB1001</t>
  </si>
  <si>
    <t>NEB1002</t>
  </si>
  <si>
    <t>Luxtreme SL75</t>
  </si>
  <si>
    <t>5060063229355</t>
  </si>
  <si>
    <t>Luxtreme SL100</t>
  </si>
  <si>
    <t>5060063229362</t>
  </si>
  <si>
    <t>Commodity code</t>
  </si>
  <si>
    <t>Origin</t>
  </si>
  <si>
    <t>TW</t>
  </si>
  <si>
    <t>US</t>
  </si>
  <si>
    <t>EU</t>
  </si>
  <si>
    <t>CN</t>
  </si>
  <si>
    <t>SV</t>
  </si>
  <si>
    <t>5803009000</t>
  </si>
  <si>
    <t>3919101990</t>
  </si>
  <si>
    <t>3919101991</t>
  </si>
  <si>
    <t>3919101992</t>
  </si>
  <si>
    <t>3919101993</t>
  </si>
  <si>
    <t>3919101994</t>
  </si>
  <si>
    <t>3919101995</t>
  </si>
  <si>
    <t>JA</t>
  </si>
  <si>
    <t>Commodity Code</t>
  </si>
  <si>
    <t>TH</t>
  </si>
  <si>
    <t>IN</t>
  </si>
  <si>
    <t>TUK207</t>
  </si>
  <si>
    <t>Cardsmart 30 Tools in 1</t>
  </si>
  <si>
    <t>5060063227016</t>
  </si>
  <si>
    <t>TUK215</t>
  </si>
  <si>
    <t>Nail Clip Kit</t>
  </si>
  <si>
    <t>5060063227023</t>
  </si>
  <si>
    <t>021563106688</t>
  </si>
  <si>
    <t>ECOWare</t>
  </si>
  <si>
    <t>ECO Camp Cup</t>
  </si>
  <si>
    <t>UCO115BLU</t>
  </si>
  <si>
    <t>UCO116BLU</t>
  </si>
  <si>
    <t>ECO 4 pce Mess Kit</t>
  </si>
  <si>
    <t>Berry Blue</t>
  </si>
  <si>
    <t>054269004767</t>
  </si>
  <si>
    <t>UCO116GRY</t>
  </si>
  <si>
    <t>Slate Grey</t>
  </si>
  <si>
    <t>054269004774</t>
  </si>
  <si>
    <t>UCO116RED</t>
  </si>
  <si>
    <t>Chili Red</t>
  </si>
  <si>
    <t>054269004781</t>
  </si>
  <si>
    <t>UCOWare</t>
  </si>
  <si>
    <t>UCO117</t>
  </si>
  <si>
    <t>Emergency Candle Lantern - Parafin 24 Hour</t>
  </si>
  <si>
    <t>UCO119</t>
  </si>
  <si>
    <t>Emergency Candle Lantern - Beeswax 30 Hour</t>
  </si>
  <si>
    <t>UCO122</t>
  </si>
  <si>
    <t>Emergency Candle Lantern - Beeswax 60 Hour</t>
  </si>
  <si>
    <t>054269004989</t>
  </si>
  <si>
    <t>PLAYMATE</t>
  </si>
  <si>
    <t>LAGUNA</t>
  </si>
  <si>
    <t>034223324773</t>
  </si>
  <si>
    <t>034223324735</t>
  </si>
  <si>
    <t>MAXCOLD</t>
  </si>
  <si>
    <t>ICE BLOCKS</t>
  </si>
  <si>
    <t>MARINE</t>
  </si>
  <si>
    <t>Marine Ultra 25QT Cool Box White</t>
  </si>
  <si>
    <t>034223495510</t>
  </si>
  <si>
    <t>Marine Ultra 30QT Cool Box - White</t>
  </si>
  <si>
    <t>034223505578</t>
  </si>
  <si>
    <t>Barcode Box Unit</t>
  </si>
  <si>
    <t>Single Unit Barcode</t>
  </si>
  <si>
    <t>UCO95</t>
  </si>
  <si>
    <t>Survival Hurricane Match Kit with 20 Matches</t>
  </si>
  <si>
    <t>054269003050</t>
  </si>
  <si>
    <t>UCO29</t>
  </si>
  <si>
    <t>Original/Candlelier 5pk Beeswax 12 Hour Candles</t>
  </si>
  <si>
    <t>054269004675</t>
  </si>
  <si>
    <t>0013658165533</t>
  </si>
  <si>
    <t>0013658165564</t>
  </si>
  <si>
    <t>Armbar Trade - Burnt Orange</t>
  </si>
  <si>
    <t>0013658165939</t>
  </si>
  <si>
    <t>Armbar Trade - Silver</t>
  </si>
  <si>
    <t>0013658166011</t>
  </si>
  <si>
    <t>Armbar Scout - Burnt Orange</t>
  </si>
  <si>
    <t>0013658166059</t>
  </si>
  <si>
    <t>Armbar Scout - Onyx</t>
  </si>
  <si>
    <t>0013658166080</t>
  </si>
  <si>
    <t>Armbar Scout - Dark Green</t>
  </si>
  <si>
    <t>0013658166134</t>
  </si>
  <si>
    <t>Truss Multi Tool</t>
  </si>
  <si>
    <t>MP600 Bladeless Multi Tool</t>
  </si>
  <si>
    <t>Dual Force Multi-Tool</t>
  </si>
  <si>
    <t>0013658156920</t>
  </si>
  <si>
    <t>Knives Folding</t>
  </si>
  <si>
    <t>Edge</t>
  </si>
  <si>
    <t>0013658119246</t>
  </si>
  <si>
    <t>0013658162631</t>
  </si>
  <si>
    <t>Bushcraft Hatchet</t>
  </si>
  <si>
    <t>0013658161429</t>
  </si>
  <si>
    <t>Bushcraft Axe</t>
  </si>
  <si>
    <t>0013658161412</t>
  </si>
  <si>
    <t>£42.55</t>
  </si>
  <si>
    <t>Hang Pack New Lines</t>
  </si>
  <si>
    <t>TUH1002</t>
  </si>
  <si>
    <t>5060945230349</t>
  </si>
  <si>
    <t>TUH0036</t>
  </si>
  <si>
    <t>5060945230431</t>
  </si>
  <si>
    <t>TUH1001</t>
  </si>
  <si>
    <t>Tweezer Tool Pro         ** Sold in 8's **</t>
  </si>
  <si>
    <t>Mycro Knife Sharpner        ** Sold in 8's **</t>
  </si>
  <si>
    <t>5060945230448</t>
  </si>
  <si>
    <t>Key Chain Knife               *Sold in 8's **</t>
  </si>
  <si>
    <t>TUH7061N</t>
  </si>
  <si>
    <t>Plasma Lighter                ** Sold in 8's **</t>
  </si>
  <si>
    <t>5060945230417</t>
  </si>
  <si>
    <t>TUH0004</t>
  </si>
  <si>
    <t>Ti Pocket Multi Tool         ** Sold in 6's **</t>
  </si>
  <si>
    <t>5060063229577</t>
  </si>
  <si>
    <t>Nebo Power</t>
  </si>
  <si>
    <t>Commodity</t>
  </si>
  <si>
    <t>NP01</t>
  </si>
  <si>
    <t>5K Powerbank</t>
  </si>
  <si>
    <t>£19.99</t>
  </si>
  <si>
    <t>£11.99</t>
  </si>
  <si>
    <t>5060945230806</t>
  </si>
  <si>
    <t>NP02</t>
  </si>
  <si>
    <t>10K Powerbank with Digital display</t>
  </si>
  <si>
    <t>£29.99</t>
  </si>
  <si>
    <t>£17.99</t>
  </si>
  <si>
    <t>5060945230813</t>
  </si>
  <si>
    <t>NP03</t>
  </si>
  <si>
    <t>£39.99</t>
  </si>
  <si>
    <t>£23.99</t>
  </si>
  <si>
    <t>5060945230837</t>
  </si>
  <si>
    <t>NP11</t>
  </si>
  <si>
    <t xml:space="preserve">Assit Air Jump Starter </t>
  </si>
  <si>
    <t>5060945230875</t>
  </si>
  <si>
    <t>NP20</t>
  </si>
  <si>
    <t>5060945230844</t>
  </si>
  <si>
    <t>85076000</t>
  </si>
  <si>
    <t>FOC</t>
  </si>
  <si>
    <t>5060063228952</t>
  </si>
  <si>
    <t>10K Powerbank with Kickstand &amp; Wireless Charger</t>
  </si>
  <si>
    <t>Playmate 4QT Mini - Blue</t>
  </si>
  <si>
    <t>Playmate 7QT Pal - Blue</t>
  </si>
  <si>
    <t>Playmate 7QT Pal - Red</t>
  </si>
  <si>
    <t>Playmate 4QT Mini - Red</t>
  </si>
  <si>
    <t>Laguna 9QT - Blue</t>
  </si>
  <si>
    <t>NE1041</t>
  </si>
  <si>
    <t>5060945230301</t>
  </si>
  <si>
    <t>NEB103</t>
  </si>
  <si>
    <t>5060945230714</t>
  </si>
  <si>
    <t>NE1041DISP</t>
  </si>
  <si>
    <t>Gear Aid</t>
  </si>
  <si>
    <t>Igloo Coolers</t>
  </si>
  <si>
    <t>Nebo Lighting</t>
  </si>
  <si>
    <t xml:space="preserve">Aquasure </t>
  </si>
  <si>
    <t>NEB1000CLAM</t>
  </si>
  <si>
    <t>5060945230707</t>
  </si>
  <si>
    <t>NP21</t>
  </si>
  <si>
    <t>5060945230882</t>
  </si>
  <si>
    <t>Rambler 100 Power Station</t>
  </si>
  <si>
    <t>Ultimate UK</t>
  </si>
  <si>
    <t>Box QTY</t>
  </si>
  <si>
    <t>2</t>
  </si>
  <si>
    <t>034223490256</t>
  </si>
  <si>
    <t>TRAILMATE</t>
  </si>
  <si>
    <t>Trailmate 25QT Spruce</t>
  </si>
  <si>
    <t>034223502195</t>
  </si>
  <si>
    <t>Trailmate 50QT Spruce</t>
  </si>
  <si>
    <t>034223502201</t>
  </si>
  <si>
    <t>Case QTY</t>
  </si>
  <si>
    <t>TRADE</t>
  </si>
  <si>
    <t>EAN</t>
  </si>
  <si>
    <t>Comm Code</t>
  </si>
  <si>
    <t>COO</t>
  </si>
  <si>
    <t>Insulated Tumblers</t>
  </si>
  <si>
    <t>DR71066</t>
  </si>
  <si>
    <t>Tumbler 12oz - Flamingo</t>
  </si>
  <si>
    <t>034223710637</t>
  </si>
  <si>
    <t>3924.10.4000</t>
  </si>
  <si>
    <t>DR71065</t>
  </si>
  <si>
    <t>Tumbler 12oz - Spruce</t>
  </si>
  <si>
    <t>034223710651</t>
  </si>
  <si>
    <t>DR71071</t>
  </si>
  <si>
    <t>Tumbler 16oz - Flamingo</t>
  </si>
  <si>
    <t>034223710682</t>
  </si>
  <si>
    <t>DR71070</t>
  </si>
  <si>
    <t>Tumbler 16oz - Spruce</t>
  </si>
  <si>
    <t>034223710705</t>
  </si>
  <si>
    <t>DR71076</t>
  </si>
  <si>
    <t>Tumbler 20oz - Flamingo</t>
  </si>
  <si>
    <t>034223710736</t>
  </si>
  <si>
    <t>7323.93.0080</t>
  </si>
  <si>
    <t>9617.00.1000</t>
  </si>
  <si>
    <t>Insulated Drinks Bottles</t>
  </si>
  <si>
    <t>DR71088</t>
  </si>
  <si>
    <t>Sports Sipper Bottle 20oz - Flamingo</t>
  </si>
  <si>
    <t>034223710859</t>
  </si>
  <si>
    <t>DR71087</t>
  </si>
  <si>
    <t>Sports Sipper Bottle 20oz - Spruce</t>
  </si>
  <si>
    <t>034223710873</t>
  </si>
  <si>
    <t>DR71093</t>
  </si>
  <si>
    <t>Chug Bottle 36oz - Flamingo</t>
  </si>
  <si>
    <t>034223710903</t>
  </si>
  <si>
    <t>DR71092</t>
  </si>
  <si>
    <t>Chug Bottle 36oz - Spruce</t>
  </si>
  <si>
    <t>034223710927</t>
  </si>
  <si>
    <t>DR71098</t>
  </si>
  <si>
    <t>Chug Bottle 46oz - Flamingo</t>
  </si>
  <si>
    <t>034223710965</t>
  </si>
  <si>
    <t>Igloo Hydration</t>
  </si>
  <si>
    <t>Coghlans</t>
  </si>
  <si>
    <t>UCO</t>
  </si>
  <si>
    <t>TERMS &amp; CONDITIONS OF SALE</t>
  </si>
  <si>
    <t>DEFINITIONS:</t>
  </si>
  <si>
    <t>CUSTOMER: The company or person named in the above form. Hereafter named CUSTOMER</t>
  </si>
  <si>
    <t>2. RETENTION OF TITLE</t>
  </si>
  <si>
    <t>3. DELIVERY</t>
  </si>
  <si>
    <t>4. DELIVERY COSTS</t>
  </si>
  <si>
    <t>Consignments to Northern Ireland, Northern Scotland, the Channel Islands and other destinations by prior arrangement.</t>
  </si>
  <si>
    <t>5. LOSS OR DAMAGE IN TRANSIT&amp; DELIVERY SHORTAGES</t>
  </si>
  <si>
    <t>6. EU SHIPMENTS</t>
  </si>
  <si>
    <t>7.RETURNS</t>
  </si>
  <si>
    <t>8. PRICES</t>
  </si>
  <si>
    <t>9. TERMS OF PAYMENT</t>
  </si>
  <si>
    <t>In the event of legal action being taken to recover unpaid monies all fees will be charged for payment together with the unpaid account.</t>
  </si>
  <si>
    <t>10. GENERAL</t>
  </si>
  <si>
    <t>Due to technical limitations, colours in our brochures and online are as near as the medium will allow.</t>
  </si>
  <si>
    <t>11. LIMITATION ON SALE</t>
  </si>
  <si>
    <t>12. TERMINATION:</t>
  </si>
  <si>
    <t>MANUFACTURER: Suppliers of Dalesman International LTD, hereafter called Manufacturer.</t>
  </si>
  <si>
    <t>1.   SUPPLY OF GOODS</t>
  </si>
  <si>
    <t>No order shall be binding onto Dalesman International LTD until the Customer’s order is accepted by Dalesman International LTD by</t>
  </si>
  <si>
    <t>the earliest of:</t>
  </si>
  <si>
    <t>I.</t>
  </si>
  <si>
    <t>The written acceptance of the order by Dalesman International LTD</t>
  </si>
  <si>
    <t>II.</t>
  </si>
  <si>
    <t>The delivery of the Goods</t>
  </si>
  <si>
    <t>III.</t>
  </si>
  <si>
    <t>The invoice of Dalesman International LTD</t>
  </si>
  <si>
    <t>Once an order has been accepted by Dalesman International LTD, this may not be cancelled or varied by the customer without written</t>
  </si>
  <si>
    <t>agreement from Dalesman International LTD.</t>
  </si>
  <si>
    <t>Ownership of goods supplied by Dalesman International Ltd will not pass to the customer until the invoice, including VAT has been paid for in full. Dalesman</t>
  </si>
  <si>
    <t>International Ltd reserves the right to access all premises occupied by the customer and uplift all goods supplied by Dalesman International Ltd for which the</t>
  </si>
  <si>
    <t>customer has not paid for in full.</t>
  </si>
  <si>
    <t>Every effort is made to dispatch goods within any quoted period(s) but we do not accept responsibility for any loss arising from lateness or non-delivery,</t>
  </si>
  <si>
    <t>whether caused by force majeure or events within our control.</t>
  </si>
  <si>
    <t>Orders over £400 Net, excluding the exceptions below, will be dispatched carriage paid to most UK mainland destinations.</t>
  </si>
  <si>
    <t>Orders below this value will be charged at current rates, which you will be informed of prior to dispatch. Please contact the sales office</t>
  </si>
  <si>
    <t>on 01772 453918 or sales@dalesman.uk.com for current rates.</t>
  </si>
  <si>
    <t>All orders that include fuel or aerosols must achieve a Net value of £450 to be carriage paid.</t>
  </si>
  <si>
    <t>Missing or damaged consignments must be notified to Dalesman International LTD at the time of delivery and legible signatures (qualified as necessary) must be</t>
  </si>
  <si>
    <t>given.</t>
  </si>
  <si>
    <t>Any shortages, incorrect or damaged products must be notified to Dalesman International LTD within 7 days of receipt via email or</t>
  </si>
  <si>
    <t>telephone. (quoting delivery note number, date and number of items short in the consignment)</t>
  </si>
  <si>
    <t>Due to changes in border controls and duty rules after the UK left the EU there is a surcharge on all orders shipped from our</t>
  </si>
  <si>
    <t>warehouses to EU countries of 10% of the order value. This will be added to the invoice subtotal. All orders are delivered Duty Paid.</t>
  </si>
  <si>
    <t>(DDP)</t>
  </si>
  <si>
    <t>Orders over £500 net will be dispatched carriage paid.</t>
  </si>
  <si>
    <t>Orders under £500 net, carriage will be charged at £40.</t>
  </si>
  <si>
    <t>Any goods returned for reasons other than a claim for faulty manufacture defect or without the written agreement of Dalesman</t>
  </si>
  <si>
    <t>International LTD, are subject to a minimum 15% handling charge</t>
  </si>
  <si>
    <t>All trade prices on our printed lists and websites are exclusive of Value Added Tax and are subject to alteration without notice. Orders are accepted only on the</t>
  </si>
  <si>
    <t>condition that we may charge trade price(s) ruling on the day of dispatch of the goods without confirmation from our customers, unless specified to the contrary</t>
  </si>
  <si>
    <t>on the order.</t>
  </si>
  <si>
    <t>All invoices are strictly net and are due within 30 days of the invoice date. Interest will be charged at 3% over Virgin Money base rate on all invoices</t>
  </si>
  <si>
    <t>outstanding for more than 90 days from date of invoice.</t>
  </si>
  <si>
    <t>The Manufacturer reserves the right to alter styles and specifications without prior notice.</t>
  </si>
  <si>
    <t>To the best of our knowledge and belief, the information published in our brochures and websites is correct at the time of publication. .</t>
  </si>
  <si>
    <t>All registered trademarks are recognised.</t>
  </si>
  <si>
    <t>For all products, irrespective of their form of distribution. It is accepted under UK law that in order to protect a brand it is sufficient to</t>
  </si>
  <si>
    <t>justify 3rd party Internet platform restrictions, such as, but not exhaustive, Amazon Marketplace, eBay, Miralk Marketplaces, OnBuy.</t>
  </si>
  <si>
    <t>These restrictions are through the application of criteria, for a selective distribution system. It is on these grounds that Dalesman</t>
  </si>
  <si>
    <t>International LTD stipulates that the Customer or any subsidiaries should not attempt to list or sell any products on any 3rd Party</t>
  </si>
  <si>
    <t>consumer websites, without first seeking prior approval from Dalesman International LTD. We manage the number of resellers we</t>
  </si>
  <si>
    <t>appoint each year to help improve the customer experience.</t>
  </si>
  <si>
    <t>For confirmation please email support@dalesman.uk.com.</t>
  </si>
  <si>
    <t>Failure to follow this process will result in a notification to remove a product without permission being sent and a 14-day notice period to</t>
  </si>
  <si>
    <t>comply. After this Dalesman International LTD reserves the right to close your account.</t>
  </si>
  <si>
    <t>Should either party Seller or Dalesman International LTD wish to terminate this agreement to these terms and conditions, this must be</t>
  </si>
  <si>
    <t>done in writing with at least 14 Days' notice. After which the account with Dalesman International will be closed.</t>
  </si>
  <si>
    <t>DECLARATION</t>
  </si>
  <si>
    <t>I, the undersigned, being the Owner/ Partner/ Director of the business named overleaf, have read and fully agree to abide by the above</t>
  </si>
  <si>
    <t>conditions of sale in all respects, and also agree that all goods supplied by Dalesman International Ltd will remain the property of</t>
  </si>
  <si>
    <t>Dalesman International Ltd until such time that all goods have been paid for in full.</t>
  </si>
  <si>
    <t>T &amp; C'S</t>
  </si>
  <si>
    <t>Master Series</t>
  </si>
  <si>
    <t>NEBF1018</t>
  </si>
  <si>
    <t>Master Series FL3000</t>
  </si>
  <si>
    <t>5060945230059</t>
  </si>
  <si>
    <t>NEB1017</t>
  </si>
  <si>
    <t>Master Series FL1500</t>
  </si>
  <si>
    <t>5060945230042</t>
  </si>
  <si>
    <t>Master Series FL750</t>
  </si>
  <si>
    <t>5060945230035</t>
  </si>
  <si>
    <t>Luxtreme Series</t>
  </si>
  <si>
    <t>Davinci Series</t>
  </si>
  <si>
    <t>NEBF1015</t>
  </si>
  <si>
    <t>Davinci 18000</t>
  </si>
  <si>
    <t>5060945230592</t>
  </si>
  <si>
    <t>NEBF1070</t>
  </si>
  <si>
    <t>Davinci 12000</t>
  </si>
  <si>
    <t>5060945231551</t>
  </si>
  <si>
    <t>NEBF1016</t>
  </si>
  <si>
    <t>Davinci 8000</t>
  </si>
  <si>
    <t>5060945230615</t>
  </si>
  <si>
    <t>NEBF0021</t>
  </si>
  <si>
    <t>Davinci 3500</t>
  </si>
  <si>
    <t>5060063228198</t>
  </si>
  <si>
    <t>NEBF1046</t>
  </si>
  <si>
    <t>Davinci 450L Flex</t>
  </si>
  <si>
    <t>5060945230622</t>
  </si>
  <si>
    <t>Newton Series</t>
  </si>
  <si>
    <t>Columbo Series</t>
  </si>
  <si>
    <t>NEBP06</t>
  </si>
  <si>
    <t>Columbo 100</t>
  </si>
  <si>
    <t>5060063228303</t>
  </si>
  <si>
    <t>8513100000</t>
  </si>
  <si>
    <t>NE1003</t>
  </si>
  <si>
    <t>Columbo Keychain</t>
  </si>
  <si>
    <t>5060945230639</t>
  </si>
  <si>
    <t>NEBH1010</t>
  </si>
  <si>
    <t>Mycro 250 Twin Pack</t>
  </si>
  <si>
    <t>5060945231230</t>
  </si>
  <si>
    <t>NEBL1011</t>
  </si>
  <si>
    <t>Galileo Tempest 350</t>
  </si>
  <si>
    <t>NEBL1008</t>
  </si>
  <si>
    <t>Galileo Air 500 Collapsible Lantern</t>
  </si>
  <si>
    <t>5060945231575</t>
  </si>
  <si>
    <t>Galileo Air 1000 Collapsible Lantern</t>
  </si>
  <si>
    <t>Worklights</t>
  </si>
  <si>
    <t>NE6665</t>
  </si>
  <si>
    <t>Tango</t>
  </si>
  <si>
    <t>5060063225708</t>
  </si>
  <si>
    <t>NEB0001</t>
  </si>
  <si>
    <t>High Brite 6000</t>
  </si>
  <si>
    <t>5060063228617</t>
  </si>
  <si>
    <t>Classic Series    Individual Card Display</t>
  </si>
  <si>
    <t>Slyde King 2K</t>
  </si>
  <si>
    <t>Inspector 500+</t>
  </si>
  <si>
    <t>NEBW1003</t>
  </si>
  <si>
    <t>5060063228600</t>
  </si>
  <si>
    <t>NEB1033</t>
  </si>
  <si>
    <t>Big Larry Pro+</t>
  </si>
  <si>
    <t>5060945230547</t>
  </si>
  <si>
    <t xml:space="preserve"> Lil Larry  (Display pk 18)</t>
  </si>
  <si>
    <t>Display Stands</t>
  </si>
  <si>
    <t>Universal Display BL3/BL Pro+/ Insp 500/SK2/T2K</t>
  </si>
  <si>
    <t>NE0033</t>
  </si>
  <si>
    <t>Mycro Headlamp Display</t>
  </si>
  <si>
    <t>5060063228594</t>
  </si>
  <si>
    <t>Grand Trunk</t>
  </si>
  <si>
    <t>Chairs &amp; Stools</t>
  </si>
  <si>
    <t>GT01BLK</t>
  </si>
  <si>
    <t>Mayfly Chair</t>
  </si>
  <si>
    <t>Black</t>
  </si>
  <si>
    <t>9401.7100.00</t>
  </si>
  <si>
    <t>GT01HRZ</t>
  </si>
  <si>
    <t>Horizon</t>
  </si>
  <si>
    <t>GT02HRZ</t>
  </si>
  <si>
    <t>Monarch Chair</t>
  </si>
  <si>
    <t>GT02STM</t>
  </si>
  <si>
    <t>Storm</t>
  </si>
  <si>
    <t>GT03HRZ</t>
  </si>
  <si>
    <t>Mantis Chair</t>
  </si>
  <si>
    <t>GT03SGRN</t>
  </si>
  <si>
    <t>Spurce Green</t>
  </si>
  <si>
    <t>GT04BLK</t>
  </si>
  <si>
    <t>Compass 360 Stool</t>
  </si>
  <si>
    <t>GT04SGRN</t>
  </si>
  <si>
    <t>Spruce Green</t>
  </si>
  <si>
    <t>Shelters &amp; Hammock Mozzie Nets</t>
  </si>
  <si>
    <t>GT10STM</t>
  </si>
  <si>
    <t>ShadeCaster 2 Person Sunshade</t>
  </si>
  <si>
    <t>6306.2200.00</t>
  </si>
  <si>
    <t>China</t>
  </si>
  <si>
    <t>GT11STM</t>
  </si>
  <si>
    <t>ShadeCaster 4 Person Sunshade</t>
  </si>
  <si>
    <t>GT13GRY</t>
  </si>
  <si>
    <t>Abrigo Rain Fly</t>
  </si>
  <si>
    <t>Glacial Gray</t>
  </si>
  <si>
    <t>818453012576</t>
  </si>
  <si>
    <t>GT14GRN</t>
  </si>
  <si>
    <t>MOAB All-In-One Shelter/Hammock</t>
  </si>
  <si>
    <t>Green/Mint</t>
  </si>
  <si>
    <t>818453014044</t>
  </si>
  <si>
    <t>GT15FGRN</t>
  </si>
  <si>
    <t>Skeeter Beeter XT Hammock</t>
  </si>
  <si>
    <t>Forest Green</t>
  </si>
  <si>
    <t>818453013238</t>
  </si>
  <si>
    <t>5608.1919.00</t>
  </si>
  <si>
    <t>GT16BLK</t>
  </si>
  <si>
    <t>Mozzy 360 Shelter</t>
  </si>
  <si>
    <t>818453013184</t>
  </si>
  <si>
    <t>GT17BLK</t>
  </si>
  <si>
    <t>Mozzy Net Lite</t>
  </si>
  <si>
    <t>818453013191</t>
  </si>
  <si>
    <t>GT21CAB</t>
  </si>
  <si>
    <t>TrunkTech Double Printed Hammock</t>
  </si>
  <si>
    <t>Cabo</t>
  </si>
  <si>
    <t>818453014167</t>
  </si>
  <si>
    <t>6306.9000.19</t>
  </si>
  <si>
    <t>GT21EDN</t>
  </si>
  <si>
    <t>Eden</t>
  </si>
  <si>
    <t>GT21NLE</t>
  </si>
  <si>
    <t xml:space="preserve">Bluu Nile </t>
  </si>
  <si>
    <t>818453013948</t>
  </si>
  <si>
    <t>GT22GRAQ</t>
  </si>
  <si>
    <t>TrunkTech Double Hammock</t>
  </si>
  <si>
    <t>Green/Aqua</t>
  </si>
  <si>
    <t>818453013290</t>
  </si>
  <si>
    <t>GT22NVGR</t>
  </si>
  <si>
    <t>Navy/Green</t>
  </si>
  <si>
    <t>818453013320</t>
  </si>
  <si>
    <t>GT23GRAQ</t>
  </si>
  <si>
    <t>TrunkTech Single Hammock</t>
  </si>
  <si>
    <t>818453013368</t>
  </si>
  <si>
    <t>GT23NVGR</t>
  </si>
  <si>
    <t>818453013399</t>
  </si>
  <si>
    <t>GT24CHMG</t>
  </si>
  <si>
    <t>Double Deluxe Parachute Nylon Hammock w/Straps</t>
  </si>
  <si>
    <t>Charcoal/Magenta</t>
  </si>
  <si>
    <t>GT24NVLB</t>
  </si>
  <si>
    <t>Navy/Light Blue</t>
  </si>
  <si>
    <t>818453013986</t>
  </si>
  <si>
    <t>GT24OLKK</t>
  </si>
  <si>
    <t>Olive Green/Khaki</t>
  </si>
  <si>
    <t>818453013979</t>
  </si>
  <si>
    <t>GT25BLU</t>
  </si>
  <si>
    <t xml:space="preserve">Ultralight Hammock </t>
  </si>
  <si>
    <t>Blue</t>
  </si>
  <si>
    <t>818453012712</t>
  </si>
  <si>
    <t>GT25GRN</t>
  </si>
  <si>
    <t>818453012705</t>
  </si>
  <si>
    <t>Hammock Accessories</t>
  </si>
  <si>
    <t>GT30BLK</t>
  </si>
  <si>
    <t>Trunk Straps Hammock Straps</t>
  </si>
  <si>
    <t>818453011623</t>
  </si>
  <si>
    <t>6307.9098.99</t>
  </si>
  <si>
    <t>GT30BLU</t>
  </si>
  <si>
    <t>818453011661</t>
  </si>
  <si>
    <t>GT40BLU</t>
  </si>
  <si>
    <t>360° ThermaQuilt 3-in-1 Hammock Underquilt, Blanket and Sleeping Bag</t>
  </si>
  <si>
    <t>Blue/Navy Blue</t>
  </si>
  <si>
    <t>818453014051</t>
  </si>
  <si>
    <t>9403.3000.00</t>
  </si>
  <si>
    <t>Devour Cook Eat Clean Spork, Onyx</t>
  </si>
  <si>
    <t>05028319242794</t>
  </si>
  <si>
    <t>05028319242800</t>
  </si>
  <si>
    <t>05028319242817</t>
  </si>
  <si>
    <t>05028319242688</t>
  </si>
  <si>
    <t>05028319242695</t>
  </si>
  <si>
    <t>05028319242701</t>
  </si>
  <si>
    <t>05028319242718</t>
  </si>
  <si>
    <t>05028319242725</t>
  </si>
  <si>
    <t>05028319242732</t>
  </si>
  <si>
    <t>05028319242749</t>
  </si>
  <si>
    <t>05028319242619</t>
  </si>
  <si>
    <t>05028319242626</t>
  </si>
  <si>
    <t>05028319242633</t>
  </si>
  <si>
    <t>05028319242640</t>
  </si>
  <si>
    <t>05028319242541</t>
  </si>
  <si>
    <t>05028319242558</t>
  </si>
  <si>
    <t>05028319242565</t>
  </si>
  <si>
    <t>05028319242572</t>
  </si>
  <si>
    <t>05028319242589</t>
  </si>
  <si>
    <t>05028319242596</t>
  </si>
  <si>
    <t>05028319242602</t>
  </si>
  <si>
    <t>05028319242497</t>
  </si>
  <si>
    <t>05028319242503</t>
  </si>
  <si>
    <t>05028319242510</t>
  </si>
  <si>
    <t>05028319242527</t>
  </si>
  <si>
    <t>05028319242534</t>
  </si>
  <si>
    <t>05028319242473</t>
  </si>
  <si>
    <t>05028319242480</t>
  </si>
  <si>
    <t>NEB42</t>
  </si>
  <si>
    <t>Slim Mini</t>
  </si>
  <si>
    <t>5060945231247</t>
  </si>
  <si>
    <t>Inspector 500+    (Display pk of 12)</t>
  </si>
  <si>
    <t>Big Larry 2  (Display pk 14)</t>
  </si>
  <si>
    <t>Dime Pocket Micro Tool - Red</t>
  </si>
  <si>
    <t>Strap Cutter 2.0</t>
  </si>
  <si>
    <t>0013658167797</t>
  </si>
  <si>
    <t>Dual Force Multi-Tool Black</t>
  </si>
  <si>
    <t>0013658166592</t>
  </si>
  <si>
    <t>Scout Folding Knife</t>
  </si>
  <si>
    <t>0013658166172</t>
  </si>
  <si>
    <t>Convoy Fixed Blade Knife</t>
  </si>
  <si>
    <t>Strongarm Fixed Blade Knife Camp Green</t>
  </si>
  <si>
    <t>Strongarm Fixed Blade Knife Grey</t>
  </si>
  <si>
    <t>0013658167452</t>
  </si>
  <si>
    <t>0013658167438</t>
  </si>
  <si>
    <t>Dredge Folding Shovel</t>
  </si>
  <si>
    <t>Hang Tag</t>
  </si>
  <si>
    <t>0013658165885</t>
  </si>
  <si>
    <t>Disposable Warmers - Display Box</t>
  </si>
  <si>
    <t>2Pk Small Disposable Hand Warmer  (Display Box 40 pcs)</t>
  </si>
  <si>
    <t>Large Disposable Hand Warmer  (Display Box 40 pcs)</t>
  </si>
  <si>
    <t>2Pk Disposable Toe Warmer (Display Box 40 Pcs)</t>
  </si>
  <si>
    <t>2Pk Disposable Foot Warmer Sizes 5-11 (Display Box 30 pcs)</t>
  </si>
  <si>
    <t>Rechargeable Warmers</t>
  </si>
  <si>
    <t>NEBF1009</t>
  </si>
  <si>
    <t>0013658153752</t>
  </si>
  <si>
    <t>Shard XL - Micarta Graphite</t>
  </si>
  <si>
    <t>Shard XL - SW Topo</t>
  </si>
  <si>
    <t>Case Qty.</t>
  </si>
  <si>
    <t xml:space="preserve"> SRP</t>
  </si>
  <si>
    <t>Orgin</t>
  </si>
  <si>
    <t>C1752</t>
  </si>
  <si>
    <t>Single Parachute Hammock Green   5' Wide x 10.5' Long</t>
  </si>
  <si>
    <t>0 5638901752 8</t>
  </si>
  <si>
    <t>C1780</t>
  </si>
  <si>
    <t>Hammock Tree Straps   2 x 9' Knotted, Adjustable Length</t>
  </si>
  <si>
    <t>0 5638901780 1</t>
  </si>
  <si>
    <t>Eating &amp; Cooking Utensils</t>
  </si>
  <si>
    <t>C2080</t>
  </si>
  <si>
    <t xml:space="preserve">Collapsible Bucket  5Ltr   10" Diam x 7.28" Deep  </t>
  </si>
  <si>
    <t>0 5638902080 1</t>
  </si>
  <si>
    <t>C2081</t>
  </si>
  <si>
    <t xml:space="preserve">Collapsible Bucket 10Ltr   13" Diam x 9" Deep </t>
  </si>
  <si>
    <t>0 5638902081 8</t>
  </si>
  <si>
    <t>C504D</t>
  </si>
  <si>
    <t>Camp Stove Toaster   9" Diameter  Steel Construction</t>
  </si>
  <si>
    <t>0 5638900504 4</t>
  </si>
  <si>
    <t>CA</t>
  </si>
  <si>
    <t>C8770</t>
  </si>
  <si>
    <t>Pack Grill    Cooking Surface 12.5" x 6.5"  (32 x 17cm)</t>
  </si>
  <si>
    <t>0 5638908770 5</t>
  </si>
  <si>
    <t>C8775</t>
  </si>
  <si>
    <t>Camp Grill   Cooking Surface 12" x 24"  (30 x 61cm)</t>
  </si>
  <si>
    <t>0 5638908775 0</t>
  </si>
  <si>
    <t>C1130</t>
  </si>
  <si>
    <t>Heavy Duty Camp Grill  Cooking Surface 16" x 24"  (41 x 60cm)</t>
  </si>
  <si>
    <t>0 5638901130 4</t>
  </si>
  <si>
    <t>C511A</t>
  </si>
  <si>
    <t>12 Egg Holder   Polypropylene Copolymer Plastic</t>
  </si>
  <si>
    <t>0 5638900511 2</t>
  </si>
  <si>
    <t>C812A</t>
  </si>
  <si>
    <t>6 Egg Holder   Polypropylene Copolymer Plastic</t>
  </si>
  <si>
    <t>0 5638900812 0</t>
  </si>
  <si>
    <t>C655</t>
  </si>
  <si>
    <t>Collapsible Tumblers - 2 Pk   1 x Red ,1 x Blue  142ml   41g</t>
  </si>
  <si>
    <t>0 5638900655 3</t>
  </si>
  <si>
    <t>C0036</t>
  </si>
  <si>
    <t xml:space="preserve">Universal Bottle Carrier  Fully Adjustable </t>
  </si>
  <si>
    <t>0 5638900036 0</t>
  </si>
  <si>
    <t>C8647</t>
  </si>
  <si>
    <t>Tinder Kit   8pcs Tinder &amp; 1 Flint  Striker  Weighs 2oz</t>
  </si>
  <si>
    <t>0 5638908647 0</t>
  </si>
  <si>
    <t>Insect &amp; Mosquito Products</t>
  </si>
  <si>
    <t>C9770</t>
  </si>
  <si>
    <t>Travellers Mosquito Net  Height 2.5m Diam 3.98m Weight 500g</t>
  </si>
  <si>
    <t>0 5638909770 4</t>
  </si>
  <si>
    <t>C9775</t>
  </si>
  <si>
    <t>Hikers Mosquito Net   Height 1.85m, Length 2.1m Weight 204g</t>
  </si>
  <si>
    <t>0 5638909775 9</t>
  </si>
  <si>
    <t>C9640</t>
  </si>
  <si>
    <t>Mosquito Net  - Single White  81cm x 200cm x 150cm</t>
  </si>
  <si>
    <t>0 5638909640 0</t>
  </si>
  <si>
    <t>C9760</t>
  </si>
  <si>
    <t xml:space="preserve">Mosquito Net - Double White  160cm x 200cm x 150cm   </t>
  </si>
  <si>
    <t>0 5638909760 5</t>
  </si>
  <si>
    <t>C0160</t>
  </si>
  <si>
    <t>Head Net - No-See-Um  1150 holes/sq"</t>
  </si>
  <si>
    <t>0 5638900160 2</t>
  </si>
  <si>
    <t>Emergency &amp; Survival</t>
  </si>
  <si>
    <t>C0015</t>
  </si>
  <si>
    <t>Tick Remover  Patented Design</t>
  </si>
  <si>
    <t>0 5638900015 5</t>
  </si>
  <si>
    <t>Ropes, Cords &amp; Straps</t>
  </si>
  <si>
    <t>C701</t>
  </si>
  <si>
    <t>Poly Cord 50' - White - 6mm  Safe Working Load 100 lbs</t>
  </si>
  <si>
    <t>0 5638900701 7</t>
  </si>
  <si>
    <t>C1630</t>
  </si>
  <si>
    <t>2mm Reflective Guy Line - 50' (15.2m)  Length</t>
  </si>
  <si>
    <t>0 5638901630 9</t>
  </si>
  <si>
    <t>C2270</t>
  </si>
  <si>
    <t>Reflective Guy Line Kit</t>
  </si>
  <si>
    <t>0 56389 02270 6</t>
  </si>
  <si>
    <t>C0433</t>
  </si>
  <si>
    <t xml:space="preserve">Bungee Clothesline  Unstretched Length 6' (1.8m) </t>
  </si>
  <si>
    <t>0 5638900433 7</t>
  </si>
  <si>
    <t>C8512</t>
  </si>
  <si>
    <t>Laundry Reel  Length 21' (6.4m)    Weighs 2.5oz (70g)</t>
  </si>
  <si>
    <t>0 5638908512 1</t>
  </si>
  <si>
    <t>Carabiners &amp; Clip Ons</t>
  </si>
  <si>
    <t>C1152</t>
  </si>
  <si>
    <t>Large Biner Carry Handle  Size 7.75" x 3.5" (19.7 x 8.9 cm)</t>
  </si>
  <si>
    <t>0 5638901152 6</t>
  </si>
  <si>
    <t>Storage Bags &amp; Containers</t>
  </si>
  <si>
    <t>C2020</t>
  </si>
  <si>
    <t xml:space="preserve">Expandable Packing Cube  Medium  10" x 12" x 5"  </t>
  </si>
  <si>
    <t>0 5638902020 7</t>
  </si>
  <si>
    <t>C1350</t>
  </si>
  <si>
    <t>Load 'N Lock Waterproof Pouch  4" x 7"  (10.1 x 17.8cm)</t>
  </si>
  <si>
    <t>0 5638901350 6</t>
  </si>
  <si>
    <t>C1352</t>
  </si>
  <si>
    <t>Load 'N Lock Waterproof Pouch  6" x 8"  (15.2 x 20.3cm)</t>
  </si>
  <si>
    <t>0 5638901352 0</t>
  </si>
  <si>
    <t>C1354</t>
  </si>
  <si>
    <t>Load 'N Lock Waterproof Pouch  9.5" x 12"  (24.1 x 30.5cm)</t>
  </si>
  <si>
    <t>0 5638901354 4</t>
  </si>
  <si>
    <t>C1713</t>
  </si>
  <si>
    <t>Mini Pop-Up Trash Can   Volume 53L  15" x 18.5" Open</t>
  </si>
  <si>
    <t>0 5638901713 9</t>
  </si>
  <si>
    <t>C1219</t>
  </si>
  <si>
    <t>Pop-Up Camp Trash Can  Volume 111L  19" x 24" Open</t>
  </si>
  <si>
    <t>0 5638901219 6</t>
  </si>
  <si>
    <t>C1715</t>
  </si>
  <si>
    <t>Pop-Up Recycle Bin  Volume 111L  19" x 24" Open</t>
  </si>
  <si>
    <t>0 5638901715 3</t>
  </si>
  <si>
    <t>C2213</t>
  </si>
  <si>
    <t>Pop Up Mini Bin</t>
  </si>
  <si>
    <t>0 5638902213 3</t>
  </si>
  <si>
    <t>Repair Products</t>
  </si>
  <si>
    <t>C0196</t>
  </si>
  <si>
    <t>Replacement Shock Cord   18' (5.5m) of 2.5mm Cord</t>
  </si>
  <si>
    <t>0 5638900196 1</t>
  </si>
  <si>
    <t>Personal Comfort &amp; Hygiene</t>
  </si>
  <si>
    <t>C1950</t>
  </si>
  <si>
    <t>3pk Silicone Travel Bottle 89ml  1 Each Clear, Blue, Green</t>
  </si>
  <si>
    <t>0 5638901950 8</t>
  </si>
  <si>
    <t>C1956</t>
  </si>
  <si>
    <t>Silicone Travel Bottle 89ml - Blue</t>
  </si>
  <si>
    <t>0 5638901957 5</t>
  </si>
  <si>
    <t>C1957</t>
  </si>
  <si>
    <t>Silicone Travel Bottle 89ml - Green</t>
  </si>
  <si>
    <t>0 5638901956 0</t>
  </si>
  <si>
    <t>C9965</t>
  </si>
  <si>
    <t xml:space="preserve">Camp Shower  Capacity 18.9 Ltr </t>
  </si>
  <si>
    <t>0 5638909965 4</t>
  </si>
  <si>
    <t>C8915</t>
  </si>
  <si>
    <t>Toilet Seat Covers - 10 Pk - Biodegradable</t>
  </si>
  <si>
    <t>0 5638908915 0</t>
  </si>
  <si>
    <t>C9613</t>
  </si>
  <si>
    <t xml:space="preserve">Camp Soap - 2 oz.   </t>
  </si>
  <si>
    <t>0 5638909613 4</t>
  </si>
  <si>
    <t>C9617</t>
  </si>
  <si>
    <t>Camp Soap 4oz</t>
  </si>
  <si>
    <t>056389096172</t>
  </si>
  <si>
    <t>Rain Gear</t>
  </si>
  <si>
    <t>C9266</t>
  </si>
  <si>
    <t>Vinyl Poncho - Clear   Full Cut 52" x 80" (132 x 203cm)</t>
  </si>
  <si>
    <t>0 5638909266 2</t>
  </si>
  <si>
    <t>C9267</t>
  </si>
  <si>
    <t>Vinyl Poncho - Orange    Full Cut 52" x 80" (132 x 203cm)</t>
  </si>
  <si>
    <t>0 5638909267 9</t>
  </si>
  <si>
    <t>NEB010BLK</t>
  </si>
  <si>
    <t>Luxtreme Nano Pocket Light Black</t>
  </si>
  <si>
    <t>5060945231995</t>
  </si>
  <si>
    <t>NEBF1063</t>
  </si>
  <si>
    <t>Davinci 800L</t>
  </si>
  <si>
    <t>5060945231919</t>
  </si>
  <si>
    <t>NEBH0021</t>
  </si>
  <si>
    <t>Curvebeam 600 Flex Headlamp</t>
  </si>
  <si>
    <t>5060945231926</t>
  </si>
  <si>
    <t>NE033</t>
  </si>
  <si>
    <t>Lil Larry 500 Rechargeable</t>
  </si>
  <si>
    <t>5060945232060</t>
  </si>
  <si>
    <t>NEBW0033</t>
  </si>
  <si>
    <t>Lil Larry 500 Rechargeable (Display Pk 12)</t>
  </si>
  <si>
    <t>MN71</t>
  </si>
  <si>
    <t>Aquasure+EP Repair Putty 57g Epoxy Repair Stick</t>
  </si>
  <si>
    <t>4056875910377</t>
  </si>
  <si>
    <t>MN95</t>
  </si>
  <si>
    <t>Zipper Wax 20g</t>
  </si>
  <si>
    <t>021563281163</t>
  </si>
  <si>
    <t>MN96</t>
  </si>
  <si>
    <t>Zipper Stick 2 x 4.5g</t>
  </si>
  <si>
    <t>MN97</t>
  </si>
  <si>
    <t>Seal Save 37ml</t>
  </si>
  <si>
    <t>021563241181</t>
  </si>
  <si>
    <t>GB</t>
  </si>
  <si>
    <t>MN98</t>
  </si>
  <si>
    <t>Silicone Grease 7g Tube</t>
  </si>
  <si>
    <t>021563261189</t>
  </si>
  <si>
    <t>MN99</t>
  </si>
  <si>
    <t>Neo Slix 250ml</t>
  </si>
  <si>
    <t>021563200003</t>
  </si>
  <si>
    <t>Glue Cure Accelerators</t>
  </si>
  <si>
    <t>MN72</t>
  </si>
  <si>
    <t>Cure Accelerator 30ml</t>
  </si>
  <si>
    <t>021563120165</t>
  </si>
  <si>
    <t>MN73</t>
  </si>
  <si>
    <t>Tenacious Tape Coyote Nylon 7.6cm x 50cm</t>
  </si>
  <si>
    <t>021563106671</t>
  </si>
  <si>
    <t>MN93</t>
  </si>
  <si>
    <t>Camp Repair Kit - inc Tenacious Tape</t>
  </si>
  <si>
    <t>4056875801002</t>
  </si>
  <si>
    <t>MN94</t>
  </si>
  <si>
    <t>Tenacious Tape Rug Fix Kit</t>
  </si>
  <si>
    <t>4056875911244</t>
  </si>
  <si>
    <t>NEB21</t>
  </si>
  <si>
    <t>Curvebeam 600 - Display of 6</t>
  </si>
  <si>
    <t>Big Larry 3  ( pk 12)</t>
  </si>
  <si>
    <t>NP05</t>
  </si>
  <si>
    <t>Rambler 20K Power Bank</t>
  </si>
  <si>
    <t>5060945232152</t>
  </si>
  <si>
    <t>THA0009</t>
  </si>
  <si>
    <t>Small Rechargeable Handwarmer + Light  5K</t>
  </si>
  <si>
    <t>5060945232428</t>
  </si>
  <si>
    <t>THA0014</t>
  </si>
  <si>
    <t>Large Rechargeable Handwarmer + Light 10K</t>
  </si>
  <si>
    <t>5060945232435</t>
  </si>
  <si>
    <t>NEL09</t>
  </si>
  <si>
    <t>5060945231957</t>
  </si>
  <si>
    <t>NEL08</t>
  </si>
  <si>
    <t>Galileo 1000  Lantern (New)</t>
  </si>
  <si>
    <t>Galileo 1600 Flex Lantern</t>
  </si>
  <si>
    <t>5060945231940</t>
  </si>
  <si>
    <t>Towels</t>
  </si>
  <si>
    <t>MN126</t>
  </si>
  <si>
    <t>GA Microfiber TERRY Towel - Coyote Large - 290g - 77cm x 128cm</t>
  </si>
  <si>
    <t>021563690255</t>
  </si>
  <si>
    <t>MN127</t>
  </si>
  <si>
    <t>GA Microfiber TERRY Towel - OD Green Large - 290g - 77cm x 128cm</t>
  </si>
  <si>
    <t>021563690309</t>
  </si>
  <si>
    <t>MN107</t>
  </si>
  <si>
    <t>GA Microfiber Towel - Coyote M  - 100g - 51 x 102cm</t>
  </si>
  <si>
    <t>021563440300</t>
  </si>
  <si>
    <t>MN108</t>
  </si>
  <si>
    <t>GA Microfiber Towel - Coyote L - 180g - 77cm x 128cm</t>
  </si>
  <si>
    <t>021563440317</t>
  </si>
  <si>
    <t>MN109</t>
  </si>
  <si>
    <t xml:space="preserve">GA Microfiber Towel - Coyote XL- 260g - 90cm x 157cm </t>
  </si>
  <si>
    <t>021563440324</t>
  </si>
  <si>
    <t>Camo Form</t>
  </si>
  <si>
    <t>MN141</t>
  </si>
  <si>
    <t>GA CAMO FORM™ - 5.1cm x 366cm - MultiCam</t>
  </si>
  <si>
    <t>021563194180</t>
  </si>
  <si>
    <t>MN150</t>
  </si>
  <si>
    <t xml:space="preserve">GA CAMO FORM™ - 5.1cm x 366cm - Snow </t>
  </si>
  <si>
    <t>021563197013</t>
  </si>
  <si>
    <t>IG32786-S</t>
  </si>
  <si>
    <t>IG32641-S</t>
  </si>
  <si>
    <t>IG12424-S</t>
  </si>
  <si>
    <t>IG32643-S</t>
  </si>
  <si>
    <t>IG07362-S</t>
  </si>
  <si>
    <t>IG32477-S</t>
  </si>
  <si>
    <t>IG32473-S</t>
  </si>
  <si>
    <t>IG50049-S</t>
  </si>
  <si>
    <t>PROFILE II</t>
  </si>
  <si>
    <t>IG32631-S</t>
  </si>
  <si>
    <t>Profile II 16QT Cool Box - Blue</t>
  </si>
  <si>
    <t>034223326319</t>
  </si>
  <si>
    <t>IG50344-S</t>
  </si>
  <si>
    <t>Profile II 30QT Cool Box - Blue</t>
  </si>
  <si>
    <t>034223503444</t>
  </si>
  <si>
    <t>IG50350-S</t>
  </si>
  <si>
    <t>Profile II 50QT Cool Box - Blue</t>
  </si>
  <si>
    <t>034223503505</t>
  </si>
  <si>
    <t>IG49025-S</t>
  </si>
  <si>
    <t>Maxcold 54QT Cool Box - Car/Aegean Blue</t>
  </si>
  <si>
    <t>IG34226-S</t>
  </si>
  <si>
    <t>Maxcold 40QT Roller Cool Box - Car/Aegean Blue</t>
  </si>
  <si>
    <t>034223422608</t>
  </si>
  <si>
    <t>IG49550-S</t>
  </si>
  <si>
    <t>IG50557-S</t>
  </si>
  <si>
    <t>IG50541-S</t>
  </si>
  <si>
    <t>IG50219-S</t>
  </si>
  <si>
    <t>IG50220-S</t>
  </si>
  <si>
    <t>DRINKS</t>
  </si>
  <si>
    <t>IG42316-S</t>
  </si>
  <si>
    <t>IG25201-S</t>
  </si>
  <si>
    <t>IG25199-S</t>
  </si>
  <si>
    <t>IG25197-S</t>
  </si>
  <si>
    <t>IG25334-S</t>
  </si>
  <si>
    <t>5060945231568</t>
  </si>
  <si>
    <t>ECOCOOL Little Playmate 7QT - Green/Grey</t>
  </si>
  <si>
    <t>Laguna 12QT-  Blue</t>
  </si>
  <si>
    <t>Ice Block - X Large</t>
  </si>
  <si>
    <t>IG50061-S</t>
  </si>
  <si>
    <t xml:space="preserve"> 021563106077</t>
  </si>
  <si>
    <t xml:space="preserve"> 021563111460</t>
  </si>
  <si>
    <t xml:space="preserve"> 021563101843</t>
  </si>
  <si>
    <t>GT05DTP</t>
  </si>
  <si>
    <t>Stonefly Chair</t>
  </si>
  <si>
    <t>Dark Tropic</t>
  </si>
  <si>
    <t>818453015065</t>
  </si>
  <si>
    <t>GT05BLU</t>
  </si>
  <si>
    <t>Bluu Nile</t>
  </si>
  <si>
    <t>818453015072</t>
  </si>
  <si>
    <t>GT06BLK</t>
  </si>
  <si>
    <t>Compass 360 Ultra Compact Stool</t>
  </si>
  <si>
    <t>818453015119</t>
  </si>
  <si>
    <t>GT06STM</t>
  </si>
  <si>
    <t>818453015102</t>
  </si>
  <si>
    <t>GT07BLK</t>
  </si>
  <si>
    <t>Compass 360 Extra Tall Stool</t>
  </si>
  <si>
    <t>818453015089</t>
  </si>
  <si>
    <t>GT07BRN</t>
  </si>
  <si>
    <t>Brown</t>
  </si>
  <si>
    <t>818453015096</t>
  </si>
  <si>
    <t>NP22</t>
  </si>
  <si>
    <t>Intrepid 1000 Power Bank UK</t>
  </si>
  <si>
    <t>5060945232916</t>
  </si>
  <si>
    <t>Keychain Products</t>
  </si>
  <si>
    <t>Carabiner - Drab Red</t>
  </si>
  <si>
    <t>Hang Card</t>
  </si>
  <si>
    <t>0013658169500</t>
  </si>
  <si>
    <t>Carabiner - Black</t>
  </si>
  <si>
    <t>0013658169517</t>
  </si>
  <si>
    <t>Carabiner - Burnt Orange</t>
  </si>
  <si>
    <t>0013658169524</t>
  </si>
  <si>
    <t>Hatchet - Black</t>
  </si>
  <si>
    <t>0013658168633</t>
  </si>
  <si>
    <t>Hatchet - Silver</t>
  </si>
  <si>
    <t>0013658168640</t>
  </si>
  <si>
    <t>Broadhead - Black</t>
  </si>
  <si>
    <t>0013658168657</t>
  </si>
  <si>
    <t>Broadhead - Silver</t>
  </si>
  <si>
    <t>0013658168664</t>
  </si>
  <si>
    <t>Shard DT Hex - Drab Red</t>
  </si>
  <si>
    <t>0013658168589</t>
  </si>
  <si>
    <t>Shard DT Hills - Baltic Haze</t>
  </si>
  <si>
    <t>0013658168572</t>
  </si>
  <si>
    <t>Shard DT Hills - Urban Blue</t>
  </si>
  <si>
    <t>0013658169548</t>
  </si>
  <si>
    <t>Shard DT Fish - Silver</t>
  </si>
  <si>
    <t>0013658168602</t>
  </si>
  <si>
    <t>Shard DT Antler - Black</t>
  </si>
  <si>
    <t>0013658168626</t>
  </si>
  <si>
    <t>Driver - Urban Blue</t>
  </si>
  <si>
    <t>0013658168701</t>
  </si>
  <si>
    <t>LST Mini Black</t>
  </si>
  <si>
    <t>0013658169302</t>
  </si>
  <si>
    <t>LST Mini Green</t>
  </si>
  <si>
    <t>0013658169326</t>
  </si>
  <si>
    <t>LST Mini Yellow</t>
  </si>
  <si>
    <t>0013658169340</t>
  </si>
  <si>
    <t>Quadrant Folding Clip Knife Bamboo</t>
  </si>
  <si>
    <t>Quadrant Folding Clip Knife Black</t>
  </si>
  <si>
    <t>0013658166639</t>
  </si>
  <si>
    <t>LST Ultra Black</t>
  </si>
  <si>
    <t>0013658169067</t>
  </si>
  <si>
    <t>LST Ultra Coyote Brown</t>
  </si>
  <si>
    <t>0013658169104</t>
  </si>
  <si>
    <t>LST Ultra Green</t>
  </si>
  <si>
    <t>0013658169166</t>
  </si>
  <si>
    <t>Strongarm Camp Magnacut - Coyote Brown</t>
  </si>
  <si>
    <t>0013658169579</t>
  </si>
  <si>
    <t>Strongarm Magnacut - Coyote Brown</t>
  </si>
  <si>
    <t>0013658169586</t>
  </si>
  <si>
    <t>Bushcraft Saw Coyote Brown</t>
  </si>
  <si>
    <t>0013658166820</t>
  </si>
  <si>
    <t>ComplEat Knife Set</t>
  </si>
  <si>
    <t>0013658167476</t>
  </si>
  <si>
    <t>ComplEat Tableware Set</t>
  </si>
  <si>
    <t>0013658167391</t>
  </si>
  <si>
    <t>ComplEat Griddle</t>
  </si>
  <si>
    <t>0013658167384</t>
  </si>
  <si>
    <t>ComplEat Saute Pan</t>
  </si>
  <si>
    <t>0013658167377</t>
  </si>
  <si>
    <t>ComplEat Cook Set - Pan's &amp; Tableware</t>
  </si>
  <si>
    <t>0013658167360</t>
  </si>
  <si>
    <t>ComplEat Cook Board &amp; Knife Set</t>
  </si>
  <si>
    <t>0013658166745</t>
  </si>
  <si>
    <t>NEBL0012</t>
  </si>
  <si>
    <t>Galileo Tempest 500</t>
  </si>
  <si>
    <t>5060945233104</t>
  </si>
  <si>
    <t>UCO18</t>
  </si>
  <si>
    <t>Original Candle Lantern Refurbishment Kit</t>
  </si>
  <si>
    <t>054269101350</t>
  </si>
  <si>
    <t>DR71064</t>
  </si>
  <si>
    <t>DR71085</t>
  </si>
  <si>
    <t>DR71090</t>
  </si>
  <si>
    <t>Tumbler 12oz-Blue</t>
  </si>
  <si>
    <t>034223710644</t>
  </si>
  <si>
    <t>3924 10 4000</t>
  </si>
  <si>
    <t>Sports Sipper Bottle 20oz - Carbonite</t>
  </si>
  <si>
    <t>034223710842</t>
  </si>
  <si>
    <t>9617 00 1000</t>
  </si>
  <si>
    <t>Chug Bottle 36oz- Carbonite</t>
  </si>
  <si>
    <t>034223710897</t>
  </si>
  <si>
    <t>7323 93 080</t>
  </si>
  <si>
    <t>GT01STM</t>
  </si>
  <si>
    <t>GT02URB</t>
  </si>
  <si>
    <t>Urban Camo</t>
  </si>
  <si>
    <t>GT03BLK</t>
  </si>
  <si>
    <t>GT12RST</t>
  </si>
  <si>
    <t>Air Bivy All Weather Shelter</t>
  </si>
  <si>
    <t>Rust</t>
  </si>
  <si>
    <t>GT21WLD</t>
  </si>
  <si>
    <t>Wild Forest</t>
  </si>
  <si>
    <t>GT24NVCG</t>
  </si>
  <si>
    <t>Navy / Chartreuse</t>
  </si>
  <si>
    <t>GT28STM</t>
  </si>
  <si>
    <t xml:space="preserve">Evolution 20 Down Hammock </t>
  </si>
  <si>
    <t>GT27SGRN</t>
  </si>
  <si>
    <t>Evolution 20 Synthetic Hammock</t>
  </si>
  <si>
    <t>GT26SIL</t>
  </si>
  <si>
    <t>Nano Hammock</t>
  </si>
  <si>
    <t>Silver</t>
  </si>
  <si>
    <t>GT20BLUE</t>
  </si>
  <si>
    <t>Rovr Hanging Chair</t>
  </si>
  <si>
    <t>GT30FGRN</t>
  </si>
  <si>
    <t>GT51STM</t>
  </si>
  <si>
    <t>Siesta Hammock Pillow</t>
  </si>
  <si>
    <t>GT32</t>
  </si>
  <si>
    <t>Hammock Stand</t>
  </si>
  <si>
    <t>818453012569</t>
  </si>
  <si>
    <t>9403.9910.90</t>
  </si>
  <si>
    <t>VN</t>
  </si>
  <si>
    <t>NEB1005BLK</t>
  </si>
  <si>
    <t>NEBF1016BLK</t>
  </si>
  <si>
    <t>NEBF1063BLK</t>
  </si>
  <si>
    <t>NEBF0033BLK</t>
  </si>
  <si>
    <t>NEBW1003BLK</t>
  </si>
  <si>
    <t>NEB1033BLK</t>
  </si>
  <si>
    <t>Davinci 8000        Black Box</t>
  </si>
  <si>
    <t xml:space="preserve">Davinci 800L      Black Box    </t>
  </si>
  <si>
    <t>Torchy 2K     Black Box</t>
  </si>
  <si>
    <t>Slyde King 2K     Black Box</t>
  </si>
  <si>
    <t>Big Larry Pro     Black Box</t>
  </si>
  <si>
    <t>Mycro 500 + Headlamp     Black Box</t>
  </si>
  <si>
    <t>50609455232787</t>
  </si>
  <si>
    <t>5060945232794</t>
  </si>
  <si>
    <t>5060945232817</t>
  </si>
  <si>
    <t>5060945232824</t>
  </si>
  <si>
    <t>5060945232831</t>
  </si>
  <si>
    <t>5060945232879</t>
  </si>
  <si>
    <t xml:space="preserve">Classic Series   Countertop Display </t>
  </si>
  <si>
    <t>Black Box Series</t>
  </si>
  <si>
    <t>Motion Light Sensor - Pk of 3 (Display of 6)</t>
  </si>
  <si>
    <t>UCO23RED</t>
  </si>
  <si>
    <t>UCO 9 Hour Original Candle Lantern - NEW VERSION</t>
  </si>
  <si>
    <t>Volcano Red</t>
  </si>
  <si>
    <t>054269005337</t>
  </si>
  <si>
    <t>UCO23ALU</t>
  </si>
  <si>
    <t>054269005429</t>
  </si>
  <si>
    <t>UCO23GRN</t>
  </si>
  <si>
    <t>054269005443</t>
  </si>
  <si>
    <t>UCO23BRA</t>
  </si>
  <si>
    <t>UCO 9 Hour Original Candle Lantern Brass - NEW VERSION</t>
  </si>
  <si>
    <t>054269005535</t>
  </si>
  <si>
    <t>NEB23</t>
  </si>
  <si>
    <t>NEB25</t>
  </si>
  <si>
    <t>Mycro 450 Blue</t>
  </si>
  <si>
    <t>NEB26</t>
  </si>
  <si>
    <t>Mycro 450 Red</t>
  </si>
  <si>
    <t>5060945233043</t>
  </si>
  <si>
    <t>5060945233050</t>
  </si>
  <si>
    <t>5060945233067</t>
  </si>
  <si>
    <t>NEB24</t>
  </si>
  <si>
    <t>NEB27</t>
  </si>
  <si>
    <t>NEB28</t>
  </si>
  <si>
    <t>Mycro 550 Red</t>
  </si>
  <si>
    <t>Mycro 550 Blue</t>
  </si>
  <si>
    <t>5060945233074</t>
  </si>
  <si>
    <t>5060945233081</t>
  </si>
  <si>
    <t>5060945233098</t>
  </si>
  <si>
    <t>2 Pack Rechargeable Handwarmer - 2K</t>
  </si>
  <si>
    <t>THA0022</t>
  </si>
  <si>
    <t>5060945233234</t>
  </si>
  <si>
    <t>DR71086</t>
  </si>
  <si>
    <t>Sports Sipper Bottle 20oz -Blue</t>
  </si>
  <si>
    <t>034223710866</t>
  </si>
  <si>
    <t>Kitchen Devils/Fiskars</t>
  </si>
  <si>
    <t>Kitchen Devils</t>
  </si>
  <si>
    <t>Lifestyle Vegetable Knife</t>
  </si>
  <si>
    <t>5010624437194</t>
  </si>
  <si>
    <t>Lifestyle Peeler/Paring Knife</t>
  </si>
  <si>
    <t>5010624437200</t>
  </si>
  <si>
    <t>Lifestyle Multi-Purpose Knife</t>
  </si>
  <si>
    <t>5010624437217</t>
  </si>
  <si>
    <t>Lifestyle Kitchen Knife</t>
  </si>
  <si>
    <t>5010624437224</t>
  </si>
  <si>
    <t>Lifestyle Utility Knife</t>
  </si>
  <si>
    <t>5010624437231</t>
  </si>
  <si>
    <t>Lifestyle Cooks Knife</t>
  </si>
  <si>
    <t>5010624437248</t>
  </si>
  <si>
    <t>Lifestyle Bread Knife</t>
  </si>
  <si>
    <t>5010624437255</t>
  </si>
  <si>
    <t>Lifestyle Roast Meat and Bread Knife</t>
  </si>
  <si>
    <t>5010624437262</t>
  </si>
  <si>
    <t>Lifestyle Carving Knife</t>
  </si>
  <si>
    <t>5010624437279</t>
  </si>
  <si>
    <t>Lifestyle Knife Block</t>
  </si>
  <si>
    <t>5010624437385</t>
  </si>
  <si>
    <t>Lifestyle Tomato Knife</t>
  </si>
  <si>
    <t>5010624437545</t>
  </si>
  <si>
    <t>Lifestyle Starter Set</t>
  </si>
  <si>
    <t>0501624438306</t>
  </si>
  <si>
    <t>Lifestyle All Purpose Knife</t>
  </si>
  <si>
    <t>5010624440880</t>
  </si>
  <si>
    <t>Control Vegetable Knife</t>
  </si>
  <si>
    <t>5010624387408</t>
  </si>
  <si>
    <t>Control Paring Knife</t>
  </si>
  <si>
    <t>5010624437415</t>
  </si>
  <si>
    <t>Control Multi-Purpose Knife</t>
  </si>
  <si>
    <t>5010624437422</t>
  </si>
  <si>
    <t>Control Small Cook's Knife</t>
  </si>
  <si>
    <t>5010624437439</t>
  </si>
  <si>
    <t>Control Large Cook's Knife</t>
  </si>
  <si>
    <t>5010624437446</t>
  </si>
  <si>
    <t>Control Bread Knife</t>
  </si>
  <si>
    <t>5010624437453</t>
  </si>
  <si>
    <t>Control Carving Knife</t>
  </si>
  <si>
    <t>5010624437460</t>
  </si>
  <si>
    <t>Control Carving Fork</t>
  </si>
  <si>
    <t>5010624437491</t>
  </si>
  <si>
    <t>Control Small Asian Cook's Knife</t>
  </si>
  <si>
    <t>5010624441177</t>
  </si>
  <si>
    <t>Control Starter Set</t>
  </si>
  <si>
    <t>5010624441191</t>
  </si>
  <si>
    <t>Control Twin Set</t>
  </si>
  <si>
    <t>5010624441269</t>
  </si>
  <si>
    <t xml:space="preserve">Fiskars Home - Edge </t>
  </si>
  <si>
    <t>Edge Bread Knife 23cm</t>
  </si>
  <si>
    <t>Edge Cook's Knife 19cm</t>
  </si>
  <si>
    <t>Edge Deba Knife 12cm</t>
  </si>
  <si>
    <t>Edge French Cook's Knife 15cm</t>
  </si>
  <si>
    <t>Edge Knife Block with 5 Knives</t>
  </si>
  <si>
    <t>Edge Peeling Knife 8cm</t>
  </si>
  <si>
    <t>Edge Roll-Sharp</t>
  </si>
  <si>
    <t>Edge Santoku Knife 17cm</t>
  </si>
  <si>
    <t>Edge Tomato Knife 13cm</t>
  </si>
  <si>
    <t>THA0007</t>
  </si>
  <si>
    <t>Rechargeable Heated Scarf</t>
  </si>
  <si>
    <t>Rechargeable Heated Wrap</t>
  </si>
  <si>
    <t>THA0008</t>
  </si>
  <si>
    <t>5060945232404</t>
  </si>
  <si>
    <t>5060945232411</t>
  </si>
  <si>
    <t>Mycro 450 Black</t>
  </si>
  <si>
    <t>Mycro 550 Black</t>
  </si>
  <si>
    <t>THA0016</t>
  </si>
  <si>
    <t>Rechargeable Heated Seat Pad - New Colour</t>
  </si>
  <si>
    <t>5060063229553</t>
  </si>
  <si>
    <t>NEB45</t>
  </si>
  <si>
    <t>5060945233838</t>
  </si>
  <si>
    <t>Poppy/Galileo Lanterns</t>
  </si>
  <si>
    <t>NEL14</t>
  </si>
  <si>
    <t>Poppy Puck Lantern</t>
  </si>
  <si>
    <t>5060945233869</t>
  </si>
  <si>
    <t>Mycro 900  Grey</t>
  </si>
  <si>
    <t>NEB44</t>
  </si>
  <si>
    <t>Mycro 700 Grey</t>
  </si>
  <si>
    <t>5060945233821</t>
  </si>
  <si>
    <t>Big Larry Pro +   Black Box</t>
  </si>
  <si>
    <t>Centre Drive Multi Tool</t>
  </si>
  <si>
    <t>0013658157422</t>
  </si>
  <si>
    <t>Freescape Hatchet</t>
  </si>
  <si>
    <t>0013658145382</t>
  </si>
  <si>
    <t>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</si>
</sst>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_);[Red]\(&quot;£&quot;#,##0.00\)"/>
    <numFmt numFmtId="165" formatCode="_(&quot;£&quot;* #,##0.00_);_(&quot;£&quot;* \(#,##0.00\);_(&quot;£&quot;* &quot;-&quot;??_);_(@_)"/>
    <numFmt numFmtId="166" formatCode="&quot;£&quot;#,##0.00"/>
    <numFmt numFmtId="167" formatCode=".00"/>
    <numFmt numFmtId="168" formatCode="[$£-809]#,##0.00;[Red]\-[$£-809]#,##0.00"/>
    <numFmt numFmtId="169" formatCode="_([$€-2]\ * #,##0.00_);_([$€-2]\ * \(#,##0.00\);_([$€-2]\ * &quot;-&quot;??_);_(@_)"/>
    <numFmt numFmtId="170" formatCode="_-[$£-809]* #,##0.00_-;\-[$£-809]* #,##0.00_-;_-[$£-809]* &quot;-&quot;??_-;_-@_-"/>
  </numFmts>
  <fonts count="6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2"/>
      <name val="Arial"/>
      <family val="2"/>
    </font>
    <font>
      <sz val="12"/>
      <name val="Arial"/>
      <family val="2"/>
    </font>
    <font>
      <u/>
      <sz val="16"/>
      <name val="Helvetica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9.9"/>
      <color theme="10"/>
      <name val="Calibri"/>
      <family val="2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u/>
      <sz val="11"/>
      <color theme="1"/>
      <name val="Arial"/>
      <family val="2"/>
    </font>
    <font>
      <b/>
      <sz val="11"/>
      <color rgb="FFFF0000"/>
      <name val="Arial"/>
      <family val="2"/>
    </font>
    <font>
      <sz val="9"/>
      <color rgb="FF000000"/>
      <name val="Arial"/>
      <family val="2"/>
    </font>
    <font>
      <sz val="7"/>
      <color rgb="FF000000"/>
      <name val="Times New Roman"/>
      <family val="1"/>
    </font>
    <font>
      <b/>
      <u/>
      <sz val="16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rgb="FF484644"/>
      <name val="Arial"/>
      <family val="2"/>
    </font>
    <font>
      <sz val="12"/>
      <color indexed="8"/>
      <name val="Aptos"/>
    </font>
    <font>
      <sz val="12"/>
      <color theme="1"/>
      <name val="Aptos"/>
    </font>
    <font>
      <sz val="12"/>
      <color rgb="FF000000"/>
      <name val="Aptos"/>
    </font>
    <font>
      <sz val="12"/>
      <name val="Aptos"/>
    </font>
    <font>
      <u/>
      <sz val="12"/>
      <name val="Arial"/>
      <family val="2"/>
    </font>
    <font>
      <u/>
      <sz val="12"/>
      <color rgb="FF007CC2"/>
      <name val="Arial"/>
      <family val="2"/>
    </font>
    <font>
      <u/>
      <sz val="12"/>
      <color theme="4"/>
      <name val="Arial"/>
      <family val="2"/>
    </font>
    <font>
      <b/>
      <sz val="12"/>
      <color rgb="FF000000"/>
      <name val="Arial"/>
      <family val="2"/>
    </font>
    <font>
      <sz val="12"/>
      <color rgb="FF424242"/>
      <name val="Arial"/>
      <family val="2"/>
    </font>
    <font>
      <b/>
      <sz val="12"/>
      <color rgb="FF484644"/>
      <name val="Arial"/>
      <family val="2"/>
    </font>
    <font>
      <u/>
      <sz val="12"/>
      <color theme="3" tint="0.39997558519241921"/>
      <name val="Arial"/>
      <family val="2"/>
    </font>
    <font>
      <sz val="12"/>
      <color theme="0"/>
      <name val="Aptos"/>
      <family val="2"/>
    </font>
    <font>
      <sz val="11"/>
      <name val="Aptos"/>
      <family val="2"/>
    </font>
    <font>
      <b/>
      <sz val="11"/>
      <name val="Aptos"/>
      <family val="2"/>
    </font>
    <font>
      <sz val="11"/>
      <color rgb="FF000000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8C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D8D8D8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0000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DED0C5"/>
        <bgColor indexed="64"/>
      </patternFill>
    </fill>
    <fill>
      <patternFill patternType="solid">
        <fgColor rgb="FF00C00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8E8E38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ck">
        <color rgb="FFA5A5A5"/>
      </left>
      <right style="thick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9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6" fillId="3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49" fontId="6" fillId="28" borderId="21" applyAlignment="0"/>
    <xf numFmtId="49" fontId="6" fillId="29" borderId="1" applyAlignment="0">
      <protection locked="0"/>
    </xf>
    <xf numFmtId="49" fontId="6" fillId="29" borderId="1" applyAlignment="0">
      <protection locked="0"/>
    </xf>
    <xf numFmtId="0" fontId="17" fillId="30" borderId="22" applyNumberFormat="0" applyAlignment="0" applyProtection="0"/>
    <xf numFmtId="0" fontId="18" fillId="31" borderId="23" applyNumberFormat="0" applyAlignment="0" applyProtection="0"/>
    <xf numFmtId="49" fontId="6" fillId="32" borderId="21" applyAlignment="0"/>
    <xf numFmtId="44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9" fontId="6" fillId="33" borderId="24" applyAlignment="0"/>
    <xf numFmtId="0" fontId="19" fillId="0" borderId="0" applyNumberFormat="0" applyFill="0" applyBorder="0" applyAlignment="0" applyProtection="0"/>
    <xf numFmtId="0" fontId="20" fillId="34" borderId="0" applyNumberFormat="0" applyBorder="0" applyAlignment="0">
      <protection locked="0"/>
    </xf>
    <xf numFmtId="0" fontId="21" fillId="0" borderId="25" applyNumberFormat="0" applyFill="0" applyAlignment="0" applyProtection="0"/>
    <xf numFmtId="0" fontId="22" fillId="0" borderId="26" applyNumberFormat="0" applyFill="0" applyAlignment="0" applyProtection="0"/>
    <xf numFmtId="0" fontId="23" fillId="0" borderId="27" applyNumberFormat="0" applyFill="0" applyAlignment="0" applyProtection="0"/>
    <xf numFmtId="0" fontId="23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35" borderId="22" applyNumberFormat="0" applyAlignment="0" applyProtection="0"/>
    <xf numFmtId="0" fontId="9" fillId="36" borderId="22">
      <alignment horizontal="left" vertical="top"/>
      <protection locked="0"/>
    </xf>
    <xf numFmtId="0" fontId="26" fillId="0" borderId="28" applyNumberFormat="0" applyFill="0" applyAlignment="0" applyProtection="0"/>
    <xf numFmtId="0" fontId="27" fillId="37" borderId="0" applyNumberFormat="0" applyBorder="0" applyAlignment="0">
      <protection locked="0"/>
    </xf>
    <xf numFmtId="0" fontId="5" fillId="0" borderId="0"/>
    <xf numFmtId="0" fontId="15" fillId="0" borderId="0"/>
    <xf numFmtId="0" fontId="12" fillId="0" borderId="0"/>
    <xf numFmtId="0" fontId="15" fillId="0" borderId="0"/>
    <xf numFmtId="0" fontId="5" fillId="0" borderId="0"/>
    <xf numFmtId="0" fontId="5" fillId="0" borderId="0"/>
    <xf numFmtId="0" fontId="5" fillId="0" borderId="0"/>
    <xf numFmtId="49" fontId="6" fillId="0" borderId="0">
      <protection locked="0"/>
    </xf>
    <xf numFmtId="0" fontId="11" fillId="0" borderId="0"/>
    <xf numFmtId="49" fontId="6" fillId="0" borderId="0">
      <protection locked="0"/>
    </xf>
    <xf numFmtId="0" fontId="15" fillId="38" borderId="29" applyNumberFormat="0" applyFont="0" applyAlignment="0" applyProtection="0"/>
    <xf numFmtId="49" fontId="6" fillId="39" borderId="21" applyAlignment="0"/>
    <xf numFmtId="49" fontId="10" fillId="40" borderId="1">
      <alignment horizontal="center" wrapText="1"/>
    </xf>
    <xf numFmtId="49" fontId="10" fillId="40" borderId="2" applyProtection="0">
      <alignment horizontal="center" wrapText="1"/>
    </xf>
    <xf numFmtId="49" fontId="10" fillId="41" borderId="1">
      <alignment horizontal="center" wrapText="1"/>
    </xf>
    <xf numFmtId="49" fontId="10" fillId="42" borderId="22">
      <alignment horizontal="center" wrapText="1"/>
    </xf>
    <xf numFmtId="0" fontId="28" fillId="30" borderId="30" applyNumberFormat="0" applyAlignment="0" applyProtection="0"/>
    <xf numFmtId="49" fontId="10" fillId="43" borderId="1">
      <alignment horizontal="center" wrapText="1"/>
    </xf>
    <xf numFmtId="9" fontId="8" fillId="0" borderId="0" applyFont="0" applyFill="0" applyBorder="0" applyAlignment="0" applyProtection="0"/>
    <xf numFmtId="9" fontId="5" fillId="0" borderId="0" applyFont="0" applyFill="0" applyBorder="0" applyAlignment="0" applyProtection="0"/>
    <xf numFmtId="49" fontId="10" fillId="44" borderId="22">
      <alignment horizontal="center" wrapText="1"/>
    </xf>
    <xf numFmtId="49" fontId="10" fillId="44" borderId="22" applyProtection="0">
      <alignment horizontal="center" wrapText="1"/>
    </xf>
    <xf numFmtId="49" fontId="10" fillId="32" borderId="22">
      <alignment horizontal="center" wrapText="1"/>
    </xf>
    <xf numFmtId="49" fontId="6" fillId="32" borderId="21" applyAlignment="0"/>
    <xf numFmtId="49" fontId="10" fillId="45" borderId="22">
      <alignment horizontal="center" wrapText="1"/>
    </xf>
    <xf numFmtId="0" fontId="5" fillId="0" borderId="0"/>
    <xf numFmtId="0" fontId="5" fillId="0" borderId="0"/>
    <xf numFmtId="49" fontId="6" fillId="0" borderId="0" applyFont="0" applyFill="0" applyBorder="0">
      <alignment wrapText="1"/>
    </xf>
    <xf numFmtId="0" fontId="29" fillId="0" borderId="0" applyNumberFormat="0" applyFill="0" applyBorder="0" applyAlignment="0" applyProtection="0"/>
    <xf numFmtId="0" fontId="30" fillId="0" borderId="31" applyNumberFormat="0" applyFill="0" applyAlignment="0" applyProtection="0"/>
    <xf numFmtId="0" fontId="31" fillId="0" borderId="0" applyNumberFormat="0" applyFill="0" applyBorder="0" applyAlignment="0" applyProtection="0"/>
    <xf numFmtId="49" fontId="6" fillId="46" borderId="1">
      <protection locked="0"/>
    </xf>
    <xf numFmtId="0" fontId="3" fillId="0" borderId="0"/>
    <xf numFmtId="165" fontId="36" fillId="0" borderId="0" applyFont="0" applyFill="0" applyBorder="0" applyAlignment="0" applyProtection="0"/>
    <xf numFmtId="167" fontId="5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0" fontId="1" fillId="0" borderId="0"/>
  </cellStyleXfs>
  <cellXfs count="832">
    <xf numFmtId="0" fontId="0" fillId="0" borderId="0" xfId="0"/>
    <xf numFmtId="0" fontId="5" fillId="0" borderId="0" xfId="0" applyFont="1"/>
    <xf numFmtId="0" fontId="14" fillId="0" borderId="0" xfId="0" applyFont="1"/>
    <xf numFmtId="166" fontId="14" fillId="0" borderId="0" xfId="0" applyNumberFormat="1" applyFont="1" applyAlignment="1">
      <alignment horizontal="right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14" fillId="0" borderId="1" xfId="0" applyFont="1" applyBorder="1"/>
    <xf numFmtId="0" fontId="32" fillId="0" borderId="0" xfId="0" applyFont="1"/>
    <xf numFmtId="49" fontId="14" fillId="0" borderId="12" xfId="0" applyNumberFormat="1" applyFont="1" applyBorder="1" applyAlignment="1">
      <alignment horizontal="right"/>
    </xf>
    <xf numFmtId="49" fontId="14" fillId="0" borderId="1" xfId="0" applyNumberFormat="1" applyFont="1" applyBorder="1" applyAlignment="1">
      <alignment horizontal="right"/>
    </xf>
    <xf numFmtId="49" fontId="14" fillId="0" borderId="9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vertical="center"/>
    </xf>
    <xf numFmtId="0" fontId="14" fillId="0" borderId="9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4" fillId="0" borderId="6" xfId="0" applyFont="1" applyBorder="1"/>
    <xf numFmtId="0" fontId="14" fillId="0" borderId="14" xfId="0" applyFont="1" applyBorder="1"/>
    <xf numFmtId="0" fontId="14" fillId="0" borderId="7" xfId="0" applyFont="1" applyBorder="1"/>
    <xf numFmtId="0" fontId="14" fillId="0" borderId="15" xfId="0" applyFont="1" applyBorder="1"/>
    <xf numFmtId="49" fontId="14" fillId="0" borderId="19" xfId="0" applyNumberFormat="1" applyFont="1" applyBorder="1" applyAlignment="1">
      <alignment horizontal="left" vertical="center"/>
    </xf>
    <xf numFmtId="49" fontId="14" fillId="0" borderId="0" xfId="0" applyNumberFormat="1" applyFont="1"/>
    <xf numFmtId="0" fontId="14" fillId="0" borderId="0" xfId="0" applyFont="1" applyAlignment="1">
      <alignment horizontal="center"/>
    </xf>
    <xf numFmtId="0" fontId="33" fillId="0" borderId="6" xfId="0" applyFont="1" applyBorder="1"/>
    <xf numFmtId="0" fontId="33" fillId="0" borderId="11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2" fillId="0" borderId="0" xfId="0" applyFont="1" applyAlignment="1">
      <alignment horizontal="left"/>
    </xf>
    <xf numFmtId="0" fontId="14" fillId="0" borderId="5" xfId="0" applyFont="1" applyBorder="1"/>
    <xf numFmtId="0" fontId="14" fillId="0" borderId="19" xfId="0" applyFont="1" applyBorder="1" applyAlignment="1">
      <alignment horizontal="left" vertical="center"/>
    </xf>
    <xf numFmtId="0" fontId="14" fillId="0" borderId="3" xfId="0" applyFont="1" applyBorder="1"/>
    <xf numFmtId="0" fontId="14" fillId="0" borderId="4" xfId="0" applyFont="1" applyBorder="1"/>
    <xf numFmtId="0" fontId="14" fillId="0" borderId="1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0" xfId="0" applyFont="1" applyAlignment="1">
      <alignment horizontal="left"/>
    </xf>
    <xf numFmtId="49" fontId="14" fillId="0" borderId="9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0" fontId="32" fillId="0" borderId="20" xfId="0" applyFont="1" applyBorder="1" applyAlignment="1">
      <alignment horizontal="left" vertical="center"/>
    </xf>
    <xf numFmtId="0" fontId="32" fillId="0" borderId="19" xfId="0" applyFont="1" applyBorder="1" applyAlignment="1">
      <alignment horizontal="left" vertical="center"/>
    </xf>
    <xf numFmtId="0" fontId="14" fillId="0" borderId="16" xfId="0" applyFont="1" applyBorder="1" applyAlignment="1">
      <alignment horizontal="left" vertical="center"/>
    </xf>
    <xf numFmtId="0" fontId="32" fillId="0" borderId="3" xfId="0" applyFont="1" applyBorder="1" applyAlignment="1">
      <alignment horizontal="left"/>
    </xf>
    <xf numFmtId="49" fontId="14" fillId="0" borderId="1" xfId="0" applyNumberFormat="1" applyFont="1" applyBorder="1" applyAlignment="1">
      <alignment horizontal="center"/>
    </xf>
    <xf numFmtId="166" fontId="14" fillId="0" borderId="1" xfId="0" applyNumberFormat="1" applyFont="1" applyBorder="1" applyAlignment="1">
      <alignment horizontal="right"/>
    </xf>
    <xf numFmtId="49" fontId="14" fillId="0" borderId="7" xfId="0" applyNumberFormat="1" applyFont="1" applyBorder="1" applyAlignment="1">
      <alignment horizontal="center"/>
    </xf>
    <xf numFmtId="166" fontId="14" fillId="0" borderId="7" xfId="0" applyNumberFormat="1" applyFont="1" applyBorder="1" applyAlignment="1">
      <alignment horizontal="right"/>
    </xf>
    <xf numFmtId="0" fontId="5" fillId="0" borderId="0" xfId="0" applyFont="1" applyAlignment="1">
      <alignment horizontal="left" vertical="center"/>
    </xf>
    <xf numFmtId="0" fontId="14" fillId="0" borderId="32" xfId="0" applyFont="1" applyBorder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4" fillId="0" borderId="19" xfId="0" applyFont="1" applyBorder="1" applyAlignment="1">
      <alignment vertical="center"/>
    </xf>
    <xf numFmtId="0" fontId="14" fillId="0" borderId="1" xfId="0" applyFont="1" applyBorder="1" applyAlignment="1">
      <alignment horizontal="center"/>
    </xf>
    <xf numFmtId="0" fontId="32" fillId="0" borderId="1" xfId="0" applyFont="1" applyBorder="1" applyAlignment="1">
      <alignment vertical="center"/>
    </xf>
    <xf numFmtId="0" fontId="14" fillId="0" borderId="7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9" xfId="0" applyFont="1" applyBorder="1" applyAlignment="1">
      <alignment vertical="center"/>
    </xf>
    <xf numFmtId="0" fontId="32" fillId="0" borderId="0" xfId="0" applyFont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1" xfId="0" applyFont="1" applyBorder="1" applyAlignment="1">
      <alignment horizontal="left" vertical="center"/>
    </xf>
    <xf numFmtId="0" fontId="14" fillId="0" borderId="35" xfId="0" applyFont="1" applyBorder="1" applyAlignment="1">
      <alignment horizontal="left" vertical="center"/>
    </xf>
    <xf numFmtId="0" fontId="39" fillId="0" borderId="0" xfId="0" applyFont="1"/>
    <xf numFmtId="0" fontId="14" fillId="0" borderId="12" xfId="0" applyFont="1" applyBorder="1"/>
    <xf numFmtId="0" fontId="14" fillId="0" borderId="33" xfId="0" applyFont="1" applyBorder="1"/>
    <xf numFmtId="49" fontId="14" fillId="0" borderId="12" xfId="0" applyNumberFormat="1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49" fontId="14" fillId="0" borderId="1" xfId="0" applyNumberFormat="1" applyFont="1" applyBorder="1" applyAlignment="1">
      <alignment horizontal="left" vertical="center"/>
    </xf>
    <xf numFmtId="0" fontId="14" fillId="0" borderId="13" xfId="0" applyFont="1" applyBorder="1"/>
    <xf numFmtId="0" fontId="14" fillId="0" borderId="36" xfId="0" applyFont="1" applyBorder="1"/>
    <xf numFmtId="49" fontId="14" fillId="0" borderId="6" xfId="0" applyNumberFormat="1" applyFont="1" applyBorder="1" applyAlignment="1">
      <alignment horizontal="left" vertical="center"/>
    </xf>
    <xf numFmtId="49" fontId="14" fillId="0" borderId="7" xfId="0" applyNumberFormat="1" applyFont="1" applyBorder="1" applyAlignment="1">
      <alignment horizontal="left" vertical="center"/>
    </xf>
    <xf numFmtId="166" fontId="14" fillId="0" borderId="5" xfId="0" applyNumberFormat="1" applyFont="1" applyBorder="1" applyAlignment="1">
      <alignment horizontal="left" vertical="center"/>
    </xf>
    <xf numFmtId="166" fontId="14" fillId="0" borderId="6" xfId="0" applyNumberFormat="1" applyFont="1" applyBorder="1" applyAlignment="1">
      <alignment horizontal="left" vertical="center"/>
    </xf>
    <xf numFmtId="166" fontId="14" fillId="0" borderId="1" xfId="0" applyNumberFormat="1" applyFont="1" applyBorder="1" applyAlignment="1">
      <alignment horizontal="left" vertical="center"/>
    </xf>
    <xf numFmtId="166" fontId="14" fillId="0" borderId="7" xfId="0" applyNumberFormat="1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11" xfId="0" applyFont="1" applyBorder="1" applyAlignment="1">
      <alignment vertical="center"/>
    </xf>
    <xf numFmtId="0" fontId="14" fillId="0" borderId="14" xfId="0" applyFont="1" applyBorder="1" applyAlignment="1">
      <alignment vertical="center"/>
    </xf>
    <xf numFmtId="49" fontId="14" fillId="0" borderId="10" xfId="0" applyNumberFormat="1" applyFont="1" applyBorder="1" applyAlignment="1">
      <alignment horizontal="left" vertical="center"/>
    </xf>
    <xf numFmtId="0" fontId="14" fillId="0" borderId="15" xfId="0" applyFont="1" applyBorder="1" applyAlignment="1">
      <alignment vertical="center"/>
    </xf>
    <xf numFmtId="49" fontId="32" fillId="0" borderId="6" xfId="0" applyNumberFormat="1" applyFont="1" applyBorder="1" applyAlignment="1">
      <alignment horizontal="left" vertical="center"/>
    </xf>
    <xf numFmtId="49" fontId="14" fillId="0" borderId="5" xfId="0" applyNumberFormat="1" applyFont="1" applyBorder="1" applyAlignment="1">
      <alignment horizontal="left" vertical="center"/>
    </xf>
    <xf numFmtId="0" fontId="14" fillId="0" borderId="8" xfId="0" applyFont="1" applyBorder="1" applyAlignment="1">
      <alignment vertical="center"/>
    </xf>
    <xf numFmtId="166" fontId="32" fillId="0" borderId="17" xfId="0" applyNumberFormat="1" applyFont="1" applyBorder="1" applyAlignment="1">
      <alignment horizontal="left" vertical="center"/>
    </xf>
    <xf numFmtId="49" fontId="32" fillId="0" borderId="17" xfId="0" applyNumberFormat="1" applyFont="1" applyBorder="1" applyAlignment="1">
      <alignment horizontal="left" vertical="center"/>
    </xf>
    <xf numFmtId="0" fontId="32" fillId="0" borderId="34" xfId="0" applyFont="1" applyBorder="1" applyAlignment="1">
      <alignment vertical="center"/>
    </xf>
    <xf numFmtId="0" fontId="14" fillId="0" borderId="18" xfId="0" applyFont="1" applyBorder="1" applyAlignment="1">
      <alignment horizontal="left" vertical="center"/>
    </xf>
    <xf numFmtId="49" fontId="14" fillId="0" borderId="16" xfId="0" applyNumberFormat="1" applyFont="1" applyBorder="1" applyAlignment="1">
      <alignment horizontal="left" vertical="center"/>
    </xf>
    <xf numFmtId="166" fontId="14" fillId="0" borderId="13" xfId="0" applyNumberFormat="1" applyFont="1" applyBorder="1" applyAlignment="1">
      <alignment horizontal="right"/>
    </xf>
    <xf numFmtId="49" fontId="14" fillId="0" borderId="13" xfId="0" applyNumberFormat="1" applyFont="1" applyBorder="1" applyAlignment="1">
      <alignment horizontal="center"/>
    </xf>
    <xf numFmtId="166" fontId="14" fillId="0" borderId="0" xfId="0" applyNumberFormat="1" applyFont="1" applyAlignment="1">
      <alignment horizontal="left" vertical="center"/>
    </xf>
    <xf numFmtId="49" fontId="14" fillId="0" borderId="14" xfId="0" applyNumberFormat="1" applyFont="1" applyBorder="1" applyAlignment="1">
      <alignment horizontal="left" vertical="center"/>
    </xf>
    <xf numFmtId="0" fontId="32" fillId="0" borderId="0" xfId="0" applyFont="1" applyAlignment="1">
      <alignment horizontal="left" vertical="center"/>
    </xf>
    <xf numFmtId="49" fontId="32" fillId="0" borderId="7" xfId="0" applyNumberFormat="1" applyFont="1" applyBorder="1" applyAlignment="1">
      <alignment horizontal="left" vertical="center"/>
    </xf>
    <xf numFmtId="0" fontId="14" fillId="0" borderId="16" xfId="0" applyFont="1" applyBorder="1" applyAlignment="1">
      <alignment vertical="center"/>
    </xf>
    <xf numFmtId="0" fontId="32" fillId="0" borderId="6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32" fillId="0" borderId="6" xfId="0" applyFont="1" applyBorder="1" applyAlignment="1">
      <alignment horizontal="left"/>
    </xf>
    <xf numFmtId="49" fontId="32" fillId="0" borderId="6" xfId="0" applyNumberFormat="1" applyFont="1" applyBorder="1" applyAlignment="1">
      <alignment horizontal="center"/>
    </xf>
    <xf numFmtId="166" fontId="32" fillId="0" borderId="6" xfId="0" applyNumberFormat="1" applyFont="1" applyBorder="1" applyAlignment="1">
      <alignment horizontal="right"/>
    </xf>
    <xf numFmtId="0" fontId="32" fillId="0" borderId="6" xfId="0" applyFont="1" applyBorder="1" applyAlignment="1">
      <alignment horizontal="right"/>
    </xf>
    <xf numFmtId="0" fontId="32" fillId="0" borderId="11" xfId="0" applyFont="1" applyBorder="1" applyAlignment="1">
      <alignment horizontal="left"/>
    </xf>
    <xf numFmtId="0" fontId="14" fillId="0" borderId="13" xfId="0" applyFont="1" applyBorder="1" applyAlignment="1">
      <alignment horizontal="left"/>
    </xf>
    <xf numFmtId="0" fontId="32" fillId="0" borderId="35" xfId="0" applyFont="1" applyBorder="1" applyAlignment="1">
      <alignment horizontal="left" vertical="center"/>
    </xf>
    <xf numFmtId="0" fontId="32" fillId="0" borderId="13" xfId="0" applyFont="1" applyBorder="1" applyAlignment="1">
      <alignment horizontal="left"/>
    </xf>
    <xf numFmtId="49" fontId="32" fillId="0" borderId="13" xfId="0" applyNumberFormat="1" applyFont="1" applyBorder="1" applyAlignment="1">
      <alignment horizontal="center"/>
    </xf>
    <xf numFmtId="166" fontId="32" fillId="0" borderId="13" xfId="0" applyNumberFormat="1" applyFont="1" applyBorder="1" applyAlignment="1">
      <alignment horizontal="right"/>
    </xf>
    <xf numFmtId="0" fontId="32" fillId="0" borderId="13" xfId="0" applyFont="1" applyBorder="1" applyAlignment="1">
      <alignment horizontal="right"/>
    </xf>
    <xf numFmtId="0" fontId="32" fillId="0" borderId="36" xfId="0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166" fontId="14" fillId="0" borderId="12" xfId="0" applyNumberFormat="1" applyFont="1" applyBorder="1" applyAlignment="1">
      <alignment horizontal="right"/>
    </xf>
    <xf numFmtId="49" fontId="14" fillId="0" borderId="3" xfId="0" applyNumberFormat="1" applyFont="1" applyBorder="1" applyAlignment="1">
      <alignment horizontal="center"/>
    </xf>
    <xf numFmtId="166" fontId="14" fillId="0" borderId="3" xfId="0" applyNumberFormat="1" applyFont="1" applyBorder="1" applyAlignment="1">
      <alignment horizontal="right"/>
    </xf>
    <xf numFmtId="49" fontId="37" fillId="0" borderId="3" xfId="0" applyNumberFormat="1" applyFont="1" applyBorder="1" applyAlignment="1">
      <alignment horizontal="center"/>
    </xf>
    <xf numFmtId="166" fontId="37" fillId="0" borderId="3" xfId="0" applyNumberFormat="1" applyFont="1" applyBorder="1" applyAlignment="1">
      <alignment horizontal="right"/>
    </xf>
    <xf numFmtId="0" fontId="38" fillId="0" borderId="0" xfId="44" applyFont="1" applyFill="1" applyAlignment="1" applyProtection="1">
      <alignment horizontal="left" vertical="center"/>
    </xf>
    <xf numFmtId="0" fontId="33" fillId="0" borderId="3" xfId="0" applyFont="1" applyBorder="1"/>
    <xf numFmtId="0" fontId="14" fillId="0" borderId="6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40" fillId="0" borderId="0" xfId="0" applyFont="1" applyAlignment="1">
      <alignment horizontal="left" vertical="center" indent="2"/>
    </xf>
    <xf numFmtId="0" fontId="41" fillId="0" borderId="0" xfId="0" applyFont="1" applyAlignment="1">
      <alignment horizontal="left" vertical="center" indent="8"/>
    </xf>
    <xf numFmtId="0" fontId="13" fillId="0" borderId="0" xfId="0" applyFont="1" applyAlignment="1">
      <alignment horizontal="left"/>
    </xf>
    <xf numFmtId="0" fontId="4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2" fillId="0" borderId="0" xfId="0" applyFont="1"/>
    <xf numFmtId="0" fontId="32" fillId="0" borderId="17" xfId="0" applyFont="1" applyBorder="1" applyAlignment="1">
      <alignment horizontal="left" vertical="center"/>
    </xf>
    <xf numFmtId="0" fontId="14" fillId="0" borderId="10" xfId="0" applyFont="1" applyBorder="1" applyAlignment="1">
      <alignment vertical="center"/>
    </xf>
    <xf numFmtId="49" fontId="32" fillId="0" borderId="6" xfId="0" applyNumberFormat="1" applyFont="1" applyBorder="1" applyAlignment="1">
      <alignment horizontal="right"/>
    </xf>
    <xf numFmtId="49" fontId="32" fillId="0" borderId="13" xfId="0" applyNumberFormat="1" applyFont="1" applyBorder="1" applyAlignment="1">
      <alignment horizontal="right"/>
    </xf>
    <xf numFmtId="49" fontId="14" fillId="0" borderId="3" xfId="0" applyNumberFormat="1" applyFont="1" applyBorder="1" applyAlignment="1">
      <alignment horizontal="right"/>
    </xf>
    <xf numFmtId="49" fontId="14" fillId="0" borderId="13" xfId="0" applyNumberFormat="1" applyFont="1" applyBorder="1" applyAlignment="1">
      <alignment horizontal="right"/>
    </xf>
    <xf numFmtId="49" fontId="14" fillId="0" borderId="7" xfId="0" applyNumberFormat="1" applyFont="1" applyBorder="1" applyAlignment="1">
      <alignment horizontal="right"/>
    </xf>
    <xf numFmtId="0" fontId="44" fillId="0" borderId="0" xfId="0" applyFont="1"/>
    <xf numFmtId="1" fontId="14" fillId="0" borderId="0" xfId="0" applyNumberFormat="1" applyFont="1" applyAlignment="1">
      <alignment horizontal="left"/>
    </xf>
    <xf numFmtId="49" fontId="14" fillId="0" borderId="5" xfId="0" applyNumberFormat="1" applyFont="1" applyBorder="1" applyAlignment="1">
      <alignment horizontal="center"/>
    </xf>
    <xf numFmtId="49" fontId="32" fillId="0" borderId="1" xfId="0" applyNumberFormat="1" applyFont="1" applyBorder="1" applyAlignment="1">
      <alignment horizontal="left" vertical="center"/>
    </xf>
    <xf numFmtId="166" fontId="32" fillId="0" borderId="1" xfId="0" applyNumberFormat="1" applyFont="1" applyBorder="1" applyAlignment="1">
      <alignment horizontal="left" vertical="center"/>
    </xf>
    <xf numFmtId="0" fontId="32" fillId="0" borderId="14" xfId="0" applyFont="1" applyBorder="1" applyAlignment="1">
      <alignment vertical="center"/>
    </xf>
    <xf numFmtId="49" fontId="32" fillId="0" borderId="10" xfId="0" applyNumberFormat="1" applyFont="1" applyBorder="1" applyAlignment="1">
      <alignment vertical="center"/>
    </xf>
    <xf numFmtId="166" fontId="32" fillId="0" borderId="7" xfId="0" applyNumberFormat="1" applyFont="1" applyBorder="1" applyAlignment="1">
      <alignment horizontal="left" vertical="center"/>
    </xf>
    <xf numFmtId="49" fontId="32" fillId="0" borderId="7" xfId="0" applyNumberFormat="1" applyFont="1" applyBorder="1" applyAlignment="1">
      <alignment vertical="center"/>
    </xf>
    <xf numFmtId="0" fontId="32" fillId="0" borderId="15" xfId="0" applyFont="1" applyBorder="1" applyAlignment="1">
      <alignment vertical="center"/>
    </xf>
    <xf numFmtId="0" fontId="32" fillId="0" borderId="13" xfId="0" applyFont="1" applyBorder="1" applyAlignment="1">
      <alignment horizontal="left" vertical="center"/>
    </xf>
    <xf numFmtId="166" fontId="32" fillId="0" borderId="13" xfId="0" applyNumberFormat="1" applyFont="1" applyBorder="1" applyAlignment="1">
      <alignment horizontal="left" vertical="center"/>
    </xf>
    <xf numFmtId="49" fontId="32" fillId="0" borderId="13" xfId="0" applyNumberFormat="1" applyFont="1" applyBorder="1" applyAlignment="1">
      <alignment horizontal="left" vertical="center"/>
    </xf>
    <xf numFmtId="0" fontId="32" fillId="0" borderId="36" xfId="0" applyFont="1" applyBorder="1" applyAlignment="1">
      <alignment vertical="center"/>
    </xf>
    <xf numFmtId="49" fontId="32" fillId="0" borderId="9" xfId="0" applyNumberFormat="1" applyFont="1" applyBorder="1" applyAlignment="1">
      <alignment horizontal="left" vertical="center"/>
    </xf>
    <xf numFmtId="49" fontId="32" fillId="0" borderId="14" xfId="0" applyNumberFormat="1" applyFont="1" applyBorder="1" applyAlignment="1">
      <alignment horizontal="left" vertical="center"/>
    </xf>
    <xf numFmtId="49" fontId="14" fillId="0" borderId="13" xfId="0" applyNumberFormat="1" applyFont="1" applyBorder="1" applyAlignment="1">
      <alignment horizontal="left" vertical="center"/>
    </xf>
    <xf numFmtId="0" fontId="33" fillId="0" borderId="7" xfId="0" applyFont="1" applyBorder="1" applyAlignment="1">
      <alignment horizontal="center"/>
    </xf>
    <xf numFmtId="0" fontId="45" fillId="0" borderId="1" xfId="86" applyFont="1" applyBorder="1" applyAlignment="1">
      <alignment horizontal="center"/>
    </xf>
    <xf numFmtId="166" fontId="45" fillId="0" borderId="1" xfId="0" applyNumberFormat="1" applyFont="1" applyBorder="1"/>
    <xf numFmtId="49" fontId="45" fillId="0" borderId="1" xfId="86" applyNumberFormat="1" applyFont="1" applyBorder="1"/>
    <xf numFmtId="0" fontId="45" fillId="0" borderId="1" xfId="86" applyFont="1" applyBorder="1"/>
    <xf numFmtId="166" fontId="11" fillId="0" borderId="1" xfId="0" applyNumberFormat="1" applyFont="1" applyBorder="1"/>
    <xf numFmtId="166" fontId="45" fillId="0" borderId="1" xfId="83" applyNumberFormat="1" applyFont="1" applyBorder="1" applyAlignment="1">
      <alignment horizontal="right"/>
    </xf>
    <xf numFmtId="166" fontId="45" fillId="0" borderId="7" xfId="83" applyNumberFormat="1" applyFont="1" applyBorder="1" applyAlignment="1">
      <alignment horizontal="right"/>
    </xf>
    <xf numFmtId="166" fontId="45" fillId="0" borderId="6" xfId="83" applyNumberFormat="1" applyFont="1" applyBorder="1" applyAlignment="1">
      <alignment horizontal="right"/>
    </xf>
    <xf numFmtId="166" fontId="11" fillId="0" borderId="0" xfId="0" applyNumberFormat="1" applyFont="1"/>
    <xf numFmtId="49" fontId="11" fillId="0" borderId="1" xfId="0" applyNumberFormat="1" applyFont="1" applyBorder="1"/>
    <xf numFmtId="49" fontId="11" fillId="0" borderId="7" xfId="0" applyNumberFormat="1" applyFont="1" applyBorder="1"/>
    <xf numFmtId="0" fontId="45" fillId="0" borderId="1" xfId="0" applyFont="1" applyBorder="1"/>
    <xf numFmtId="49" fontId="11" fillId="0" borderId="6" xfId="0" applyNumberFormat="1" applyFont="1" applyBorder="1"/>
    <xf numFmtId="0" fontId="45" fillId="0" borderId="6" xfId="0" applyFont="1" applyBorder="1"/>
    <xf numFmtId="0" fontId="11" fillId="0" borderId="0" xfId="0" applyFont="1"/>
    <xf numFmtId="166" fontId="45" fillId="0" borderId="0" xfId="83" applyNumberFormat="1" applyFont="1" applyBorder="1" applyAlignment="1">
      <alignment horizontal="right"/>
    </xf>
    <xf numFmtId="49" fontId="11" fillId="0" borderId="0" xfId="0" applyNumberFormat="1" applyFont="1"/>
    <xf numFmtId="49" fontId="14" fillId="0" borderId="0" xfId="0" applyNumberFormat="1" applyFont="1" applyAlignment="1">
      <alignment horizontal="center"/>
    </xf>
    <xf numFmtId="0" fontId="34" fillId="0" borderId="0" xfId="0" applyFont="1"/>
    <xf numFmtId="166" fontId="43" fillId="0" borderId="0" xfId="0" applyNumberFormat="1" applyFont="1" applyAlignment="1">
      <alignment horizontal="right"/>
    </xf>
    <xf numFmtId="0" fontId="43" fillId="0" borderId="0" xfId="0" applyFont="1"/>
    <xf numFmtId="0" fontId="34" fillId="0" borderId="0" xfId="0" applyFont="1" applyAlignment="1">
      <alignment horizontal="center"/>
    </xf>
    <xf numFmtId="0" fontId="33" fillId="0" borderId="0" xfId="0" applyFont="1"/>
    <xf numFmtId="166" fontId="11" fillId="0" borderId="0" xfId="83" applyNumberFormat="1" applyFont="1" applyBorder="1" applyAlignment="1">
      <alignment horizontal="right"/>
    </xf>
    <xf numFmtId="0" fontId="45" fillId="0" borderId="0" xfId="0" applyFont="1"/>
    <xf numFmtId="0" fontId="33" fillId="0" borderId="0" xfId="0" applyFont="1" applyAlignment="1">
      <alignment horizontal="center"/>
    </xf>
    <xf numFmtId="166" fontId="47" fillId="0" borderId="0" xfId="83" applyNumberFormat="1" applyFont="1" applyBorder="1" applyAlignment="1">
      <alignment horizontal="right"/>
    </xf>
    <xf numFmtId="49" fontId="43" fillId="0" borderId="0" xfId="0" applyNumberFormat="1" applyFont="1" applyAlignment="1">
      <alignment horizontal="left"/>
    </xf>
    <xf numFmtId="49" fontId="34" fillId="0" borderId="0" xfId="0" applyNumberFormat="1" applyFont="1" applyAlignment="1">
      <alignment horizontal="center"/>
    </xf>
    <xf numFmtId="0" fontId="32" fillId="0" borderId="0" xfId="0" applyFont="1" applyAlignment="1">
      <alignment horizontal="center"/>
    </xf>
    <xf numFmtId="166" fontId="47" fillId="0" borderId="0" xfId="0" applyNumberFormat="1" applyFont="1" applyAlignment="1">
      <alignment horizontal="right"/>
    </xf>
    <xf numFmtId="0" fontId="47" fillId="0" borderId="0" xfId="0" applyFont="1"/>
    <xf numFmtId="0" fontId="46" fillId="0" borderId="1" xfId="0" applyFont="1" applyBorder="1" applyAlignment="1">
      <alignment horizontal="left" vertical="center"/>
    </xf>
    <xf numFmtId="0" fontId="45" fillId="0" borderId="0" xfId="51" applyFont="1" applyAlignment="1">
      <alignment horizontal="left" vertical="center"/>
    </xf>
    <xf numFmtId="0" fontId="43" fillId="0" borderId="0" xfId="51" applyFont="1" applyAlignment="1">
      <alignment horizontal="left" vertical="center"/>
    </xf>
    <xf numFmtId="0" fontId="45" fillId="0" borderId="0" xfId="51" applyFont="1" applyAlignment="1">
      <alignment vertical="center"/>
    </xf>
    <xf numFmtId="0" fontId="43" fillId="0" borderId="13" xfId="86" applyFont="1" applyBorder="1"/>
    <xf numFmtId="166" fontId="43" fillId="0" borderId="13" xfId="86" applyNumberFormat="1" applyFont="1" applyBorder="1"/>
    <xf numFmtId="49" fontId="43" fillId="0" borderId="13" xfId="86" applyNumberFormat="1" applyFont="1" applyBorder="1"/>
    <xf numFmtId="0" fontId="43" fillId="0" borderId="13" xfId="86" applyFont="1" applyBorder="1" applyAlignment="1">
      <alignment horizontal="center"/>
    </xf>
    <xf numFmtId="0" fontId="45" fillId="0" borderId="10" xfId="86" applyFont="1" applyBorder="1"/>
    <xf numFmtId="0" fontId="45" fillId="0" borderId="7" xfId="0" applyFont="1" applyBorder="1"/>
    <xf numFmtId="166" fontId="11" fillId="0" borderId="7" xfId="0" applyNumberFormat="1" applyFont="1" applyBorder="1"/>
    <xf numFmtId="0" fontId="45" fillId="0" borderId="9" xfId="86" applyFont="1" applyBorder="1"/>
    <xf numFmtId="0" fontId="45" fillId="0" borderId="7" xfId="86" applyFont="1" applyBorder="1"/>
    <xf numFmtId="166" fontId="45" fillId="0" borderId="7" xfId="0" applyNumberFormat="1" applyFont="1" applyBorder="1"/>
    <xf numFmtId="0" fontId="45" fillId="0" borderId="7" xfId="86" applyFont="1" applyBorder="1" applyAlignment="1">
      <alignment horizontal="center"/>
    </xf>
    <xf numFmtId="0" fontId="45" fillId="0" borderId="6" xfId="86" applyFont="1" applyBorder="1"/>
    <xf numFmtId="49" fontId="45" fillId="0" borderId="6" xfId="86" applyNumberFormat="1" applyFont="1" applyBorder="1"/>
    <xf numFmtId="0" fontId="45" fillId="0" borderId="6" xfId="86" applyFont="1" applyBorder="1" applyAlignment="1">
      <alignment horizontal="center"/>
    </xf>
    <xf numFmtId="49" fontId="45" fillId="0" borderId="7" xfId="86" applyNumberFormat="1" applyFont="1" applyBorder="1"/>
    <xf numFmtId="49" fontId="45" fillId="0" borderId="7" xfId="0" applyNumberFormat="1" applyFont="1" applyBorder="1" applyAlignment="1">
      <alignment horizontal="left"/>
    </xf>
    <xf numFmtId="166" fontId="45" fillId="0" borderId="6" xfId="0" applyNumberFormat="1" applyFont="1" applyBorder="1"/>
    <xf numFmtId="166" fontId="11" fillId="0" borderId="6" xfId="0" applyNumberFormat="1" applyFont="1" applyBorder="1"/>
    <xf numFmtId="166" fontId="45" fillId="0" borderId="7" xfId="83" applyNumberFormat="1" applyFont="1" applyBorder="1"/>
    <xf numFmtId="49" fontId="45" fillId="0" borderId="6" xfId="0" applyNumberFormat="1" applyFont="1" applyBorder="1"/>
    <xf numFmtId="0" fontId="45" fillId="0" borderId="16" xfId="51" applyFont="1" applyBorder="1" applyAlignment="1">
      <alignment vertical="center"/>
    </xf>
    <xf numFmtId="0" fontId="45" fillId="0" borderId="5" xfId="51" applyFont="1" applyBorder="1" applyAlignment="1">
      <alignment horizontal="left" vertical="center"/>
    </xf>
    <xf numFmtId="166" fontId="45" fillId="0" borderId="5" xfId="83" applyNumberFormat="1" applyFont="1" applyBorder="1" applyAlignment="1">
      <alignment horizontal="right"/>
    </xf>
    <xf numFmtId="49" fontId="11" fillId="0" borderId="5" xfId="0" applyNumberFormat="1" applyFont="1" applyBorder="1"/>
    <xf numFmtId="0" fontId="46" fillId="0" borderId="7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166" fontId="11" fillId="0" borderId="0" xfId="0" applyNumberFormat="1" applyFont="1" applyAlignment="1">
      <alignment horizontal="left" vertical="center"/>
    </xf>
    <xf numFmtId="0" fontId="43" fillId="0" borderId="20" xfId="86" applyFont="1" applyBorder="1"/>
    <xf numFmtId="166" fontId="45" fillId="0" borderId="17" xfId="86" applyNumberFormat="1" applyFont="1" applyBorder="1"/>
    <xf numFmtId="0" fontId="43" fillId="0" borderId="17" xfId="0" applyFont="1" applyBorder="1"/>
    <xf numFmtId="166" fontId="45" fillId="0" borderId="17" xfId="0" applyNumberFormat="1" applyFont="1" applyBorder="1" applyAlignment="1">
      <alignment horizontal="right"/>
    </xf>
    <xf numFmtId="166" fontId="43" fillId="0" borderId="17" xfId="0" applyNumberFormat="1" applyFont="1" applyBorder="1" applyAlignment="1">
      <alignment horizontal="right"/>
    </xf>
    <xf numFmtId="49" fontId="43" fillId="0" borderId="17" xfId="0" applyNumberFormat="1" applyFont="1" applyBorder="1"/>
    <xf numFmtId="0" fontId="34" fillId="0" borderId="17" xfId="0" applyFont="1" applyBorder="1" applyAlignment="1">
      <alignment horizontal="center"/>
    </xf>
    <xf numFmtId="0" fontId="34" fillId="0" borderId="17" xfId="0" applyFont="1" applyBorder="1"/>
    <xf numFmtId="0" fontId="34" fillId="0" borderId="34" xfId="0" applyFont="1" applyBorder="1"/>
    <xf numFmtId="0" fontId="45" fillId="0" borderId="19" xfId="86" applyFont="1" applyBorder="1"/>
    <xf numFmtId="0" fontId="45" fillId="0" borderId="17" xfId="0" applyFont="1" applyBorder="1"/>
    <xf numFmtId="166" fontId="45" fillId="0" borderId="17" xfId="83" applyNumberFormat="1" applyFont="1" applyBorder="1" applyAlignment="1">
      <alignment horizontal="right"/>
    </xf>
    <xf numFmtId="166" fontId="11" fillId="0" borderId="17" xfId="83" applyNumberFormat="1" applyFont="1" applyBorder="1" applyAlignment="1">
      <alignment horizontal="right"/>
    </xf>
    <xf numFmtId="49" fontId="11" fillId="0" borderId="17" xfId="0" applyNumberFormat="1" applyFont="1" applyBorder="1"/>
    <xf numFmtId="0" fontId="14" fillId="0" borderId="17" xfId="0" applyFont="1" applyBorder="1" applyAlignment="1">
      <alignment horizontal="center"/>
    </xf>
    <xf numFmtId="0" fontId="14" fillId="0" borderId="17" xfId="0" applyFont="1" applyBorder="1"/>
    <xf numFmtId="0" fontId="14" fillId="0" borderId="34" xfId="0" applyFont="1" applyBorder="1" applyAlignment="1">
      <alignment horizontal="center"/>
    </xf>
    <xf numFmtId="0" fontId="45" fillId="0" borderId="17" xfId="86" applyFont="1" applyBorder="1"/>
    <xf numFmtId="49" fontId="45" fillId="0" borderId="17" xfId="86" applyNumberFormat="1" applyFont="1" applyBorder="1"/>
    <xf numFmtId="0" fontId="45" fillId="0" borderId="17" xfId="86" applyFont="1" applyBorder="1" applyAlignment="1">
      <alignment horizontal="center"/>
    </xf>
    <xf numFmtId="0" fontId="45" fillId="0" borderId="34" xfId="86" applyFont="1" applyBorder="1"/>
    <xf numFmtId="0" fontId="33" fillId="0" borderId="6" xfId="0" applyFont="1" applyBorder="1" applyAlignment="1">
      <alignment horizontal="center"/>
    </xf>
    <xf numFmtId="166" fontId="45" fillId="0" borderId="17" xfId="0" applyNumberFormat="1" applyFont="1" applyBorder="1"/>
    <xf numFmtId="166" fontId="11" fillId="0" borderId="17" xfId="0" applyNumberFormat="1" applyFont="1" applyBorder="1"/>
    <xf numFmtId="166" fontId="45" fillId="0" borderId="6" xfId="83" applyNumberFormat="1" applyFont="1" applyBorder="1"/>
    <xf numFmtId="0" fontId="45" fillId="0" borderId="18" xfId="86" applyFont="1" applyBorder="1"/>
    <xf numFmtId="0" fontId="45" fillId="0" borderId="3" xfId="86" applyFont="1" applyBorder="1"/>
    <xf numFmtId="166" fontId="45" fillId="0" borderId="3" xfId="0" applyNumberFormat="1" applyFont="1" applyBorder="1"/>
    <xf numFmtId="166" fontId="11" fillId="0" borderId="3" xfId="0" applyNumberFormat="1" applyFont="1" applyBorder="1"/>
    <xf numFmtId="49" fontId="45" fillId="0" borderId="3" xfId="0" applyNumberFormat="1" applyFont="1" applyBorder="1"/>
    <xf numFmtId="0" fontId="45" fillId="0" borderId="3" xfId="86" applyFont="1" applyBorder="1" applyAlignment="1">
      <alignment horizontal="center"/>
    </xf>
    <xf numFmtId="0" fontId="33" fillId="0" borderId="4" xfId="0" applyFont="1" applyBorder="1" applyAlignment="1">
      <alignment horizontal="center"/>
    </xf>
    <xf numFmtId="49" fontId="45" fillId="0" borderId="17" xfId="0" applyNumberFormat="1" applyFont="1" applyBorder="1"/>
    <xf numFmtId="0" fontId="33" fillId="0" borderId="17" xfId="0" applyFont="1" applyBorder="1"/>
    <xf numFmtId="0" fontId="33" fillId="0" borderId="34" xfId="0" applyFont="1" applyBorder="1" applyAlignment="1">
      <alignment horizontal="center"/>
    </xf>
    <xf numFmtId="0" fontId="14" fillId="0" borderId="20" xfId="0" applyFont="1" applyBorder="1" applyAlignment="1">
      <alignment vertical="center"/>
    </xf>
    <xf numFmtId="166" fontId="14" fillId="0" borderId="17" xfId="0" applyNumberFormat="1" applyFont="1" applyBorder="1" applyAlignment="1">
      <alignment horizontal="left" vertical="center"/>
    </xf>
    <xf numFmtId="49" fontId="14" fillId="0" borderId="17" xfId="0" applyNumberFormat="1" applyFont="1" applyBorder="1" applyAlignment="1">
      <alignment horizontal="left" vertical="center"/>
    </xf>
    <xf numFmtId="0" fontId="14" fillId="0" borderId="34" xfId="0" applyFont="1" applyBorder="1" applyAlignment="1">
      <alignment vertical="center"/>
    </xf>
    <xf numFmtId="49" fontId="32" fillId="0" borderId="10" xfId="0" applyNumberFormat="1" applyFont="1" applyBorder="1" applyAlignment="1">
      <alignment horizontal="left" vertical="center"/>
    </xf>
    <xf numFmtId="0" fontId="43" fillId="0" borderId="5" xfId="0" applyFont="1" applyBorder="1" applyAlignment="1">
      <alignment vertical="center"/>
    </xf>
    <xf numFmtId="166" fontId="14" fillId="0" borderId="13" xfId="0" applyNumberFormat="1" applyFont="1" applyBorder="1" applyAlignment="1">
      <alignment horizontal="left" vertical="center"/>
    </xf>
    <xf numFmtId="49" fontId="14" fillId="0" borderId="11" xfId="0" applyNumberFormat="1" applyFont="1" applyBorder="1" applyAlignment="1">
      <alignment horizontal="left" vertical="center"/>
    </xf>
    <xf numFmtId="49" fontId="32" fillId="0" borderId="15" xfId="0" applyNumberFormat="1" applyFont="1" applyBorder="1" applyAlignment="1">
      <alignment horizontal="left" vertical="center"/>
    </xf>
    <xf numFmtId="0" fontId="32" fillId="0" borderId="1" xfId="50" applyFont="1" applyBorder="1" applyAlignment="1">
      <alignment horizontal="left" vertical="center"/>
    </xf>
    <xf numFmtId="0" fontId="32" fillId="0" borderId="1" xfId="50" applyFont="1" applyBorder="1" applyAlignment="1">
      <alignment horizontal="center"/>
    </xf>
    <xf numFmtId="166" fontId="32" fillId="0" borderId="1" xfId="50" applyNumberFormat="1" applyFont="1" applyBorder="1" applyAlignment="1">
      <alignment horizontal="center" vertical="center"/>
    </xf>
    <xf numFmtId="0" fontId="32" fillId="0" borderId="1" xfId="50" applyFont="1" applyBorder="1" applyAlignment="1">
      <alignment horizontal="right" vertical="center"/>
    </xf>
    <xf numFmtId="0" fontId="14" fillId="48" borderId="13" xfId="50" applyFont="1" applyFill="1" applyBorder="1"/>
    <xf numFmtId="0" fontId="32" fillId="0" borderId="1" xfId="50" applyFont="1" applyBorder="1"/>
    <xf numFmtId="0" fontId="32" fillId="0" borderId="7" xfId="50" applyFont="1" applyBorder="1" applyAlignment="1">
      <alignment horizontal="center"/>
    </xf>
    <xf numFmtId="0" fontId="32" fillId="48" borderId="5" xfId="50" applyFont="1" applyFill="1" applyBorder="1" applyAlignment="1">
      <alignment vertical="center"/>
    </xf>
    <xf numFmtId="0" fontId="14" fillId="0" borderId="19" xfId="50" applyFont="1" applyBorder="1" applyAlignment="1">
      <alignment horizontal="left" vertical="center"/>
    </xf>
    <xf numFmtId="0" fontId="14" fillId="0" borderId="6" xfId="50" applyFont="1" applyBorder="1"/>
    <xf numFmtId="0" fontId="14" fillId="0" borderId="6" xfId="50" applyFont="1" applyBorder="1" applyAlignment="1">
      <alignment horizontal="center"/>
    </xf>
    <xf numFmtId="166" fontId="14" fillId="0" borderId="6" xfId="50" applyNumberFormat="1" applyFont="1" applyBorder="1" applyAlignment="1">
      <alignment horizontal="right" vertical="center"/>
    </xf>
    <xf numFmtId="49" fontId="14" fillId="0" borderId="6" xfId="50" applyNumberFormat="1" applyFont="1" applyBorder="1" applyAlignment="1">
      <alignment horizontal="right" vertical="center"/>
    </xf>
    <xf numFmtId="0" fontId="14" fillId="0" borderId="11" xfId="50" applyFont="1" applyBorder="1"/>
    <xf numFmtId="0" fontId="14" fillId="0" borderId="9" xfId="50" applyFont="1" applyBorder="1" applyAlignment="1">
      <alignment horizontal="left" vertical="center"/>
    </xf>
    <xf numFmtId="0" fontId="14" fillId="0" borderId="1" xfId="50" applyFont="1" applyBorder="1"/>
    <xf numFmtId="0" fontId="14" fillId="0" borderId="1" xfId="50" applyFont="1" applyBorder="1" applyAlignment="1">
      <alignment horizontal="center"/>
    </xf>
    <xf numFmtId="166" fontId="14" fillId="0" borderId="1" xfId="50" applyNumberFormat="1" applyFont="1" applyBorder="1" applyAlignment="1">
      <alignment horizontal="right" vertical="center"/>
    </xf>
    <xf numFmtId="49" fontId="14" fillId="0" borderId="1" xfId="50" applyNumberFormat="1" applyFont="1" applyBorder="1" applyAlignment="1">
      <alignment horizontal="right" vertical="center"/>
    </xf>
    <xf numFmtId="0" fontId="14" fillId="0" borderId="14" xfId="50" applyFont="1" applyBorder="1"/>
    <xf numFmtId="0" fontId="14" fillId="0" borderId="1" xfId="50" applyFont="1" applyBorder="1" applyAlignment="1">
      <alignment horizontal="right" vertical="center"/>
    </xf>
    <xf numFmtId="49" fontId="14" fillId="0" borderId="1" xfId="50" applyNumberFormat="1" applyFont="1" applyBorder="1" applyAlignment="1">
      <alignment horizontal="right"/>
    </xf>
    <xf numFmtId="0" fontId="14" fillId="0" borderId="10" xfId="50" applyFont="1" applyBorder="1" applyAlignment="1">
      <alignment horizontal="left" vertical="center"/>
    </xf>
    <xf numFmtId="0" fontId="14" fillId="0" borderId="7" xfId="50" applyFont="1" applyBorder="1"/>
    <xf numFmtId="0" fontId="14" fillId="0" borderId="7" xfId="50" applyFont="1" applyBorder="1" applyAlignment="1">
      <alignment horizontal="center"/>
    </xf>
    <xf numFmtId="166" fontId="14" fillId="0" borderId="7" xfId="50" applyNumberFormat="1" applyFont="1" applyBorder="1" applyAlignment="1">
      <alignment horizontal="right" vertical="center"/>
    </xf>
    <xf numFmtId="49" fontId="14" fillId="0" borderId="7" xfId="50" applyNumberFormat="1" applyFont="1" applyBorder="1" applyAlignment="1">
      <alignment horizontal="right" vertical="center"/>
    </xf>
    <xf numFmtId="0" fontId="14" fillId="0" borderId="15" xfId="50" applyFont="1" applyBorder="1"/>
    <xf numFmtId="0" fontId="14" fillId="0" borderId="6" xfId="50" applyFont="1" applyBorder="1" applyAlignment="1">
      <alignment horizontal="right" vertical="center"/>
    </xf>
    <xf numFmtId="166" fontId="32" fillId="0" borderId="1" xfId="50" applyNumberFormat="1" applyFont="1" applyBorder="1" applyAlignment="1">
      <alignment horizontal="right" vertical="center"/>
    </xf>
    <xf numFmtId="0" fontId="32" fillId="0" borderId="9" xfId="50" applyFont="1" applyBorder="1" applyAlignment="1">
      <alignment horizontal="left" vertical="center"/>
    </xf>
    <xf numFmtId="49" fontId="32" fillId="0" borderId="1" xfId="50" applyNumberFormat="1" applyFont="1" applyBorder="1" applyAlignment="1">
      <alignment horizontal="right" vertical="center"/>
    </xf>
    <xf numFmtId="0" fontId="32" fillId="0" borderId="14" xfId="50" applyFont="1" applyBorder="1"/>
    <xf numFmtId="0" fontId="35" fillId="0" borderId="9" xfId="50" applyFont="1" applyBorder="1" applyAlignment="1">
      <alignment horizontal="left"/>
    </xf>
    <xf numFmtId="0" fontId="35" fillId="0" borderId="1" xfId="50" applyFont="1" applyBorder="1"/>
    <xf numFmtId="0" fontId="32" fillId="0" borderId="1" xfId="50" applyFont="1" applyBorder="1" applyAlignment="1">
      <alignment horizontal="right"/>
    </xf>
    <xf numFmtId="0" fontId="35" fillId="0" borderId="10" xfId="50" applyFont="1" applyBorder="1" applyAlignment="1">
      <alignment horizontal="left"/>
    </xf>
    <xf numFmtId="0" fontId="35" fillId="0" borderId="7" xfId="50" applyFont="1" applyBorder="1"/>
    <xf numFmtId="166" fontId="32" fillId="0" borderId="7" xfId="50" applyNumberFormat="1" applyFont="1" applyBorder="1" applyAlignment="1">
      <alignment horizontal="right" vertical="center"/>
    </xf>
    <xf numFmtId="49" fontId="32" fillId="0" borderId="7" xfId="50" applyNumberFormat="1" applyFont="1" applyBorder="1" applyAlignment="1">
      <alignment horizontal="right" vertical="center"/>
    </xf>
    <xf numFmtId="0" fontId="32" fillId="0" borderId="7" xfId="50" applyFont="1" applyBorder="1" applyAlignment="1">
      <alignment horizontal="right"/>
    </xf>
    <xf numFmtId="0" fontId="32" fillId="0" borderId="15" xfId="50" applyFont="1" applyBorder="1"/>
    <xf numFmtId="0" fontId="14" fillId="48" borderId="5" xfId="50" applyFont="1" applyFill="1" applyBorder="1" applyAlignment="1">
      <alignment horizontal="left"/>
    </xf>
    <xf numFmtId="0" fontId="32" fillId="48" borderId="5" xfId="50" applyFont="1" applyFill="1" applyBorder="1"/>
    <xf numFmtId="0" fontId="32" fillId="48" borderId="5" xfId="50" applyFont="1" applyFill="1" applyBorder="1" applyAlignment="1">
      <alignment horizontal="center"/>
    </xf>
    <xf numFmtId="0" fontId="14" fillId="0" borderId="41" xfId="50" applyFont="1" applyBorder="1" applyAlignment="1">
      <alignment horizontal="left" vertical="center"/>
    </xf>
    <xf numFmtId="0" fontId="14" fillId="0" borderId="19" xfId="50" applyFont="1" applyBorder="1"/>
    <xf numFmtId="0" fontId="14" fillId="0" borderId="40" xfId="50" applyFont="1" applyBorder="1" applyAlignment="1">
      <alignment horizontal="left" vertical="center"/>
    </xf>
    <xf numFmtId="0" fontId="14" fillId="0" borderId="9" xfId="50" applyFont="1" applyBorder="1"/>
    <xf numFmtId="0" fontId="53" fillId="0" borderId="0" xfId="0" applyFont="1" applyAlignment="1">
      <alignment horizontal="left"/>
    </xf>
    <xf numFmtId="0" fontId="54" fillId="0" borderId="0" xfId="44" applyFont="1" applyAlignment="1" applyProtection="1">
      <alignment horizontal="left"/>
    </xf>
    <xf numFmtId="0" fontId="55" fillId="0" borderId="0" xfId="44" applyFont="1" applyAlignment="1" applyProtection="1">
      <alignment horizontal="left" vertical="center"/>
    </xf>
    <xf numFmtId="0" fontId="54" fillId="0" borderId="0" xfId="44" applyFont="1" applyAlignment="1" applyProtection="1">
      <alignment horizontal="left" vertical="center"/>
    </xf>
    <xf numFmtId="0" fontId="46" fillId="0" borderId="0" xfId="0" applyFont="1" applyAlignment="1">
      <alignment horizontal="left" vertical="center"/>
    </xf>
    <xf numFmtId="0" fontId="46" fillId="0" borderId="32" xfId="0" applyFont="1" applyBorder="1"/>
    <xf numFmtId="165" fontId="46" fillId="0" borderId="1" xfId="83" applyFont="1" applyBorder="1"/>
    <xf numFmtId="165" fontId="46" fillId="0" borderId="1" xfId="0" applyNumberFormat="1" applyFont="1" applyBorder="1"/>
    <xf numFmtId="0" fontId="46" fillId="0" borderId="37" xfId="0" applyFont="1" applyBorder="1"/>
    <xf numFmtId="165" fontId="46" fillId="0" borderId="7" xfId="83" applyFont="1" applyBorder="1"/>
    <xf numFmtId="165" fontId="46" fillId="0" borderId="7" xfId="0" applyNumberFormat="1" applyFont="1" applyBorder="1"/>
    <xf numFmtId="0" fontId="11" fillId="0" borderId="1" xfId="0" applyFont="1" applyBorder="1"/>
    <xf numFmtId="0" fontId="11" fillId="0" borderId="14" xfId="0" applyFont="1" applyBorder="1"/>
    <xf numFmtId="0" fontId="46" fillId="0" borderId="1" xfId="0" applyFont="1" applyBorder="1" applyAlignment="1">
      <alignment horizontal="center" vertical="center"/>
    </xf>
    <xf numFmtId="0" fontId="45" fillId="0" borderId="7" xfId="51" applyFont="1" applyBorder="1" applyAlignment="1">
      <alignment horizontal="center" vertical="center"/>
    </xf>
    <xf numFmtId="0" fontId="11" fillId="0" borderId="7" xfId="0" applyFont="1" applyBorder="1"/>
    <xf numFmtId="0" fontId="11" fillId="0" borderId="15" xfId="0" applyFont="1" applyBorder="1"/>
    <xf numFmtId="0" fontId="43" fillId="0" borderId="20" xfId="0" applyFont="1" applyBorder="1" applyAlignment="1">
      <alignment horizontal="left" vertical="center"/>
    </xf>
    <xf numFmtId="0" fontId="43" fillId="0" borderId="17" xfId="0" applyFont="1" applyBorder="1" applyAlignment="1">
      <alignment horizontal="left" vertical="center"/>
    </xf>
    <xf numFmtId="166" fontId="43" fillId="0" borderId="17" xfId="0" applyNumberFormat="1" applyFont="1" applyBorder="1" applyAlignment="1">
      <alignment horizontal="right" vertical="center"/>
    </xf>
    <xf numFmtId="49" fontId="43" fillId="0" borderId="17" xfId="0" applyNumberFormat="1" applyFont="1" applyBorder="1" applyAlignment="1">
      <alignment horizontal="right" vertical="center"/>
    </xf>
    <xf numFmtId="0" fontId="47" fillId="0" borderId="17" xfId="0" applyFont="1" applyBorder="1" applyAlignment="1">
      <alignment horizontal="left"/>
    </xf>
    <xf numFmtId="0" fontId="47" fillId="0" borderId="34" xfId="0" applyFont="1" applyBorder="1" applyAlignment="1">
      <alignment horizontal="left"/>
    </xf>
    <xf numFmtId="0" fontId="11" fillId="0" borderId="18" xfId="0" applyFont="1" applyBorder="1" applyAlignment="1">
      <alignment horizontal="left" vertical="center"/>
    </xf>
    <xf numFmtId="0" fontId="43" fillId="0" borderId="3" xfId="0" applyFont="1" applyBorder="1" applyAlignment="1">
      <alignment horizontal="left" vertical="center"/>
    </xf>
    <xf numFmtId="166" fontId="11" fillId="0" borderId="3" xfId="0" applyNumberFormat="1" applyFont="1" applyBorder="1" applyAlignment="1">
      <alignment horizontal="right" vertical="center"/>
    </xf>
    <xf numFmtId="49" fontId="11" fillId="0" borderId="3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5" fillId="0" borderId="32" xfId="0" applyFont="1" applyBorder="1" applyAlignment="1">
      <alignment horizontal="left" vertical="center"/>
    </xf>
    <xf numFmtId="0" fontId="45" fillId="0" borderId="12" xfId="0" applyFont="1" applyBorder="1" applyAlignment="1">
      <alignment horizontal="left" vertical="center"/>
    </xf>
    <xf numFmtId="166" fontId="45" fillId="0" borderId="12" xfId="0" applyNumberFormat="1" applyFont="1" applyBorder="1" applyAlignment="1">
      <alignment horizontal="right" vertical="center"/>
    </xf>
    <xf numFmtId="49" fontId="11" fillId="0" borderId="12" xfId="0" applyNumberFormat="1" applyFont="1" applyBorder="1" applyAlignment="1">
      <alignment horizontal="right" vertical="center"/>
    </xf>
    <xf numFmtId="0" fontId="11" fillId="0" borderId="12" xfId="0" applyFont="1" applyBorder="1"/>
    <xf numFmtId="0" fontId="11" fillId="0" borderId="33" xfId="0" applyFont="1" applyBorder="1"/>
    <xf numFmtId="0" fontId="45" fillId="0" borderId="35" xfId="0" applyFont="1" applyBorder="1" applyAlignment="1">
      <alignment horizontal="left" vertical="center"/>
    </xf>
    <xf numFmtId="0" fontId="45" fillId="0" borderId="13" xfId="0" applyFont="1" applyBorder="1" applyAlignment="1">
      <alignment horizontal="left" vertical="center"/>
    </xf>
    <xf numFmtId="166" fontId="45" fillId="0" borderId="13" xfId="0" applyNumberFormat="1" applyFont="1" applyBorder="1" applyAlignment="1">
      <alignment horizontal="right" vertical="center"/>
    </xf>
    <xf numFmtId="49" fontId="11" fillId="0" borderId="13" xfId="0" applyNumberFormat="1" applyFont="1" applyBorder="1" applyAlignment="1">
      <alignment horizontal="right" vertical="center"/>
    </xf>
    <xf numFmtId="0" fontId="11" fillId="0" borderId="13" xfId="0" applyFont="1" applyBorder="1"/>
    <xf numFmtId="0" fontId="11" fillId="0" borderId="36" xfId="0" applyFont="1" applyBorder="1"/>
    <xf numFmtId="166" fontId="45" fillId="0" borderId="3" xfId="0" applyNumberFormat="1" applyFont="1" applyBorder="1" applyAlignment="1">
      <alignment horizontal="right" vertical="center"/>
    </xf>
    <xf numFmtId="49" fontId="45" fillId="0" borderId="3" xfId="0" applyNumberFormat="1" applyFont="1" applyBorder="1" applyAlignment="1">
      <alignment horizontal="right" vertical="center"/>
    </xf>
    <xf numFmtId="0" fontId="11" fillId="0" borderId="3" xfId="0" applyFont="1" applyBorder="1"/>
    <xf numFmtId="0" fontId="11" fillId="0" borderId="4" xfId="0" applyFont="1" applyBorder="1"/>
    <xf numFmtId="0" fontId="45" fillId="0" borderId="9" xfId="0" applyFont="1" applyBorder="1" applyAlignment="1">
      <alignment horizontal="left" vertical="center"/>
    </xf>
    <xf numFmtId="0" fontId="45" fillId="0" borderId="1" xfId="0" applyFont="1" applyBorder="1" applyAlignment="1">
      <alignment horizontal="left" vertical="center"/>
    </xf>
    <xf numFmtId="166" fontId="45" fillId="0" borderId="1" xfId="0" applyNumberFormat="1" applyFont="1" applyBorder="1" applyAlignment="1">
      <alignment horizontal="right" vertical="center"/>
    </xf>
    <xf numFmtId="49" fontId="11" fillId="0" borderId="1" xfId="0" applyNumberFormat="1" applyFont="1" applyBorder="1" applyAlignment="1">
      <alignment horizontal="right" vertical="center"/>
    </xf>
    <xf numFmtId="0" fontId="11" fillId="0" borderId="5" xfId="0" applyFont="1" applyBorder="1"/>
    <xf numFmtId="0" fontId="11" fillId="0" borderId="8" xfId="0" applyFont="1" applyBorder="1"/>
    <xf numFmtId="0" fontId="11" fillId="0" borderId="35" xfId="0" applyFont="1" applyBorder="1" applyAlignment="1">
      <alignment horizontal="left" vertical="center"/>
    </xf>
    <xf numFmtId="49" fontId="45" fillId="0" borderId="1" xfId="0" applyNumberFormat="1" applyFont="1" applyBorder="1" applyAlignment="1">
      <alignment horizontal="right" vertical="center"/>
    </xf>
    <xf numFmtId="0" fontId="45" fillId="0" borderId="10" xfId="0" applyFont="1" applyBorder="1" applyAlignment="1">
      <alignment horizontal="left" vertical="center"/>
    </xf>
    <xf numFmtId="0" fontId="45" fillId="0" borderId="7" xfId="0" applyFont="1" applyBorder="1" applyAlignment="1">
      <alignment horizontal="left" vertical="center"/>
    </xf>
    <xf numFmtId="166" fontId="45" fillId="0" borderId="7" xfId="0" applyNumberFormat="1" applyFont="1" applyBorder="1" applyAlignment="1">
      <alignment horizontal="right" vertical="center"/>
    </xf>
    <xf numFmtId="49" fontId="11" fillId="0" borderId="7" xfId="0" applyNumberFormat="1" applyFont="1" applyBorder="1" applyAlignment="1">
      <alignment horizontal="right" vertical="center"/>
    </xf>
    <xf numFmtId="0" fontId="47" fillId="0" borderId="20" xfId="58" applyFont="1" applyBorder="1" applyAlignment="1">
      <alignment horizontal="left" vertical="center"/>
    </xf>
    <xf numFmtId="0" fontId="47" fillId="0" borderId="17" xfId="58" applyFont="1" applyBorder="1" applyAlignment="1">
      <alignment horizontal="left" vertical="center"/>
    </xf>
    <xf numFmtId="0" fontId="47" fillId="0" borderId="17" xfId="58" applyFont="1" applyBorder="1" applyAlignment="1">
      <alignment horizontal="center" vertical="center"/>
    </xf>
    <xf numFmtId="0" fontId="47" fillId="0" borderId="17" xfId="0" applyFont="1" applyBorder="1" applyAlignment="1">
      <alignment horizontal="center"/>
    </xf>
    <xf numFmtId="0" fontId="47" fillId="0" borderId="34" xfId="0" applyFont="1" applyBorder="1" applyAlignment="1">
      <alignment horizontal="center"/>
    </xf>
    <xf numFmtId="0" fontId="11" fillId="0" borderId="18" xfId="58" applyBorder="1" applyAlignment="1">
      <alignment horizontal="left" vertical="center"/>
    </xf>
    <xf numFmtId="0" fontId="47" fillId="0" borderId="3" xfId="58" applyFont="1" applyBorder="1" applyAlignment="1">
      <alignment horizontal="left" vertical="center"/>
    </xf>
    <xf numFmtId="0" fontId="47" fillId="0" borderId="3" xfId="58" applyFont="1" applyBorder="1" applyAlignment="1">
      <alignment horizontal="center" vertical="center"/>
    </xf>
    <xf numFmtId="166" fontId="11" fillId="0" borderId="3" xfId="58" applyNumberFormat="1" applyBorder="1" applyAlignment="1">
      <alignment horizontal="right" vertical="center"/>
    </xf>
    <xf numFmtId="0" fontId="11" fillId="0" borderId="3" xfId="0" applyFont="1" applyBorder="1" applyAlignment="1">
      <alignment horizontal="center"/>
    </xf>
    <xf numFmtId="0" fontId="11" fillId="0" borderId="9" xfId="58" applyBorder="1" applyAlignment="1">
      <alignment horizontal="left" vertical="center"/>
    </xf>
    <xf numFmtId="0" fontId="11" fillId="0" borderId="1" xfId="58" applyBorder="1" applyAlignment="1">
      <alignment horizontal="left" vertical="center"/>
    </xf>
    <xf numFmtId="0" fontId="11" fillId="0" borderId="1" xfId="58" applyBorder="1" applyAlignment="1">
      <alignment horizontal="center" vertical="center"/>
    </xf>
    <xf numFmtId="166" fontId="11" fillId="0" borderId="1" xfId="58" applyNumberFormat="1" applyBorder="1" applyAlignment="1">
      <alignment horizontal="right" vertical="center"/>
    </xf>
    <xf numFmtId="0" fontId="11" fillId="0" borderId="1" xfId="0" applyFont="1" applyBorder="1" applyAlignment="1">
      <alignment horizontal="center"/>
    </xf>
    <xf numFmtId="4" fontId="11" fillId="0" borderId="1" xfId="58" applyNumberFormat="1" applyBorder="1" applyAlignment="1">
      <alignment horizontal="left" vertical="center"/>
    </xf>
    <xf numFmtId="0" fontId="11" fillId="0" borderId="10" xfId="58" applyBorder="1" applyAlignment="1">
      <alignment horizontal="left" vertical="center" wrapText="1"/>
    </xf>
    <xf numFmtId="0" fontId="11" fillId="0" borderId="7" xfId="58" applyBorder="1" applyAlignment="1">
      <alignment horizontal="left" vertical="center" wrapText="1"/>
    </xf>
    <xf numFmtId="0" fontId="11" fillId="0" borderId="7" xfId="58" applyBorder="1" applyAlignment="1">
      <alignment horizontal="center" vertical="center"/>
    </xf>
    <xf numFmtId="166" fontId="11" fillId="0" borderId="7" xfId="58" applyNumberFormat="1" applyBorder="1" applyAlignment="1">
      <alignment horizontal="right" vertical="center"/>
    </xf>
    <xf numFmtId="0" fontId="11" fillId="0" borderId="7" xfId="0" applyFont="1" applyBorder="1" applyAlignment="1">
      <alignment horizontal="center"/>
    </xf>
    <xf numFmtId="0" fontId="11" fillId="0" borderId="18" xfId="58" applyBorder="1" applyAlignment="1">
      <alignment horizontal="left" vertical="center" wrapText="1"/>
    </xf>
    <xf numFmtId="0" fontId="47" fillId="0" borderId="3" xfId="58" applyFont="1" applyBorder="1" applyAlignment="1">
      <alignment horizontal="left" vertical="center" wrapText="1"/>
    </xf>
    <xf numFmtId="0" fontId="11" fillId="0" borderId="3" xfId="58" applyBorder="1" applyAlignment="1">
      <alignment horizontal="center" vertical="center"/>
    </xf>
    <xf numFmtId="0" fontId="11" fillId="0" borderId="32" xfId="0" applyFont="1" applyBorder="1" applyAlignment="1">
      <alignment horizontal="left" vertical="center"/>
    </xf>
    <xf numFmtId="2" fontId="11" fillId="0" borderId="12" xfId="0" applyNumberFormat="1" applyFont="1" applyBorder="1" applyAlignment="1">
      <alignment horizontal="left" vertical="center"/>
    </xf>
    <xf numFmtId="0" fontId="11" fillId="0" borderId="12" xfId="58" applyBorder="1" applyAlignment="1">
      <alignment horizontal="center" vertical="center"/>
    </xf>
    <xf numFmtId="166" fontId="11" fillId="0" borderId="12" xfId="58" applyNumberFormat="1" applyBorder="1" applyAlignment="1">
      <alignment horizontal="right" vertical="center"/>
    </xf>
    <xf numFmtId="0" fontId="11" fillId="0" borderId="12" xfId="0" applyFont="1" applyBorder="1" applyAlignment="1">
      <alignment horizontal="center"/>
    </xf>
    <xf numFmtId="0" fontId="11" fillId="0" borderId="9" xfId="0" applyFont="1" applyBorder="1" applyAlignment="1">
      <alignment horizontal="left" vertical="center"/>
    </xf>
    <xf numFmtId="2" fontId="11" fillId="0" borderId="1" xfId="0" applyNumberFormat="1" applyFont="1" applyBorder="1" applyAlignment="1">
      <alignment horizontal="left" vertical="center"/>
    </xf>
    <xf numFmtId="49" fontId="45" fillId="0" borderId="9" xfId="58" applyNumberFormat="1" applyFont="1" applyBorder="1" applyAlignment="1">
      <alignment horizontal="left" vertical="center"/>
    </xf>
    <xf numFmtId="0" fontId="45" fillId="0" borderId="1" xfId="58" applyFont="1" applyBorder="1" applyAlignment="1">
      <alignment horizontal="left" vertical="center"/>
    </xf>
    <xf numFmtId="0" fontId="11" fillId="0" borderId="35" xfId="58" applyBorder="1" applyAlignment="1">
      <alignment horizontal="left" vertical="center" wrapText="1"/>
    </xf>
    <xf numFmtId="0" fontId="11" fillId="0" borderId="13" xfId="58" applyBorder="1" applyAlignment="1">
      <alignment horizontal="left" vertical="center" wrapText="1"/>
    </xf>
    <xf numFmtId="0" fontId="11" fillId="0" borderId="13" xfId="58" applyBorder="1" applyAlignment="1">
      <alignment horizontal="center" vertical="center"/>
    </xf>
    <xf numFmtId="166" fontId="11" fillId="0" borderId="13" xfId="58" applyNumberFormat="1" applyBorder="1" applyAlignment="1">
      <alignment horizontal="right" vertical="center"/>
    </xf>
    <xf numFmtId="0" fontId="11" fillId="0" borderId="13" xfId="0" applyFont="1" applyBorder="1" applyAlignment="1">
      <alignment horizontal="center"/>
    </xf>
    <xf numFmtId="0" fontId="11" fillId="0" borderId="37" xfId="58" applyBorder="1" applyAlignment="1">
      <alignment horizontal="left" vertical="center"/>
    </xf>
    <xf numFmtId="0" fontId="11" fillId="0" borderId="38" xfId="58" applyBorder="1" applyAlignment="1">
      <alignment horizontal="left" vertical="center"/>
    </xf>
    <xf numFmtId="0" fontId="11" fillId="0" borderId="38" xfId="58" applyBorder="1" applyAlignment="1">
      <alignment horizontal="center" vertical="center"/>
    </xf>
    <xf numFmtId="166" fontId="11" fillId="0" borderId="38" xfId="58" applyNumberFormat="1" applyBorder="1" applyAlignment="1">
      <alignment horizontal="right" vertical="center"/>
    </xf>
    <xf numFmtId="0" fontId="11" fillId="0" borderId="38" xfId="0" applyFont="1" applyBorder="1" applyAlignment="1">
      <alignment horizontal="center"/>
    </xf>
    <xf numFmtId="0" fontId="11" fillId="0" borderId="38" xfId="0" applyFont="1" applyBorder="1"/>
    <xf numFmtId="0" fontId="11" fillId="0" borderId="39" xfId="0" applyFont="1" applyBorder="1"/>
    <xf numFmtId="0" fontId="11" fillId="0" borderId="9" xfId="58" quotePrefix="1" applyBorder="1" applyAlignment="1">
      <alignment horizontal="left" vertical="center"/>
    </xf>
    <xf numFmtId="0" fontId="11" fillId="0" borderId="32" xfId="58" applyBorder="1" applyAlignment="1">
      <alignment horizontal="left" vertical="center"/>
    </xf>
    <xf numFmtId="0" fontId="11" fillId="0" borderId="12" xfId="58" applyBorder="1" applyAlignment="1">
      <alignment horizontal="left" vertical="center"/>
    </xf>
    <xf numFmtId="0" fontId="11" fillId="0" borderId="16" xfId="58" applyBorder="1" applyAlignment="1">
      <alignment horizontal="left" vertical="center" wrapText="1"/>
    </xf>
    <xf numFmtId="0" fontId="11" fillId="0" borderId="5" xfId="58" applyBorder="1" applyAlignment="1">
      <alignment horizontal="left" vertical="center" wrapText="1"/>
    </xf>
    <xf numFmtId="0" fontId="11" fillId="0" borderId="5" xfId="58" applyBorder="1" applyAlignment="1">
      <alignment horizontal="center" vertical="center"/>
    </xf>
    <xf numFmtId="166" fontId="11" fillId="0" borderId="5" xfId="58" applyNumberFormat="1" applyBorder="1" applyAlignment="1">
      <alignment horizontal="right" vertical="center"/>
    </xf>
    <xf numFmtId="49" fontId="11" fillId="0" borderId="5" xfId="0" applyNumberFormat="1" applyFont="1" applyBorder="1" applyAlignment="1">
      <alignment horizontal="center"/>
    </xf>
    <xf numFmtId="49" fontId="11" fillId="0" borderId="9" xfId="56" applyNumberFormat="1" applyFont="1" applyBorder="1" applyAlignment="1">
      <alignment horizontal="left"/>
    </xf>
    <xf numFmtId="167" fontId="11" fillId="0" borderId="1" xfId="84" applyFont="1" applyBorder="1"/>
    <xf numFmtId="164" fontId="45" fillId="0" borderId="1" xfId="35" applyNumberFormat="1" applyFont="1" applyFill="1" applyBorder="1" applyAlignment="1">
      <alignment horizontal="right"/>
    </xf>
    <xf numFmtId="164" fontId="45" fillId="0" borderId="1" xfId="0" applyNumberFormat="1" applyFont="1" applyBorder="1" applyAlignment="1">
      <alignment horizontal="right"/>
    </xf>
    <xf numFmtId="0" fontId="45" fillId="0" borderId="1" xfId="0" applyFont="1" applyBorder="1" applyAlignment="1">
      <alignment horizontal="center"/>
    </xf>
    <xf numFmtId="49" fontId="11" fillId="0" borderId="32" xfId="58" applyNumberFormat="1" applyBorder="1" applyAlignment="1">
      <alignment horizontal="left" vertical="center"/>
    </xf>
    <xf numFmtId="0" fontId="11" fillId="0" borderId="9" xfId="52" applyFont="1" applyBorder="1" applyAlignment="1">
      <alignment horizontal="left" vertical="center"/>
    </xf>
    <xf numFmtId="0" fontId="11" fillId="0" borderId="1" xfId="52" applyFont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0" xfId="0" applyFont="1" applyBorder="1"/>
    <xf numFmtId="0" fontId="32" fillId="0" borderId="9" xfId="0" applyFont="1" applyBorder="1" applyAlignment="1">
      <alignment vertical="center"/>
    </xf>
    <xf numFmtId="0" fontId="32" fillId="0" borderId="1" xfId="0" applyFont="1" applyBorder="1" applyAlignment="1">
      <alignment horizontal="left" vertical="center"/>
    </xf>
    <xf numFmtId="0" fontId="56" fillId="0" borderId="20" xfId="0" applyFont="1" applyBorder="1"/>
    <xf numFmtId="0" fontId="56" fillId="0" borderId="17" xfId="0" applyFont="1" applyBorder="1"/>
    <xf numFmtId="0" fontId="56" fillId="0" borderId="17" xfId="0" applyFont="1" applyBorder="1" applyAlignment="1">
      <alignment horizontal="center"/>
    </xf>
    <xf numFmtId="0" fontId="43" fillId="0" borderId="34" xfId="0" applyFont="1" applyBorder="1"/>
    <xf numFmtId="0" fontId="11" fillId="0" borderId="6" xfId="0" applyFont="1" applyBorder="1"/>
    <xf numFmtId="0" fontId="11" fillId="0" borderId="11" xfId="0" applyFont="1" applyBorder="1"/>
    <xf numFmtId="0" fontId="46" fillId="0" borderId="7" xfId="0" applyFont="1" applyBorder="1" applyAlignment="1">
      <alignment horizontal="center" vertical="center"/>
    </xf>
    <xf numFmtId="0" fontId="46" fillId="0" borderId="45" xfId="0" applyFont="1" applyBorder="1"/>
    <xf numFmtId="0" fontId="46" fillId="0" borderId="0" xfId="0" applyFont="1" applyAlignment="1">
      <alignment horizontal="center" vertical="center"/>
    </xf>
    <xf numFmtId="165" fontId="46" fillId="0" borderId="0" xfId="83" applyFont="1" applyBorder="1"/>
    <xf numFmtId="165" fontId="46" fillId="0" borderId="46" xfId="0" applyNumberFormat="1" applyFont="1" applyBorder="1"/>
    <xf numFmtId="0" fontId="11" fillId="0" borderId="0" xfId="0" applyFont="1" applyAlignment="1">
      <alignment horizontal="left"/>
    </xf>
    <xf numFmtId="0" fontId="46" fillId="0" borderId="19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166" fontId="11" fillId="0" borderId="6" xfId="83" applyNumberFormat="1" applyFont="1" applyBorder="1"/>
    <xf numFmtId="164" fontId="11" fillId="0" borderId="6" xfId="0" applyNumberFormat="1" applyFont="1" applyBorder="1"/>
    <xf numFmtId="1" fontId="11" fillId="0" borderId="6" xfId="0" applyNumberFormat="1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46" fillId="0" borderId="9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6" fontId="11" fillId="0" borderId="1" xfId="83" applyNumberFormat="1" applyFont="1" applyBorder="1"/>
    <xf numFmtId="164" fontId="11" fillId="0" borderId="1" xfId="0" applyNumberFormat="1" applyFont="1" applyBorder="1"/>
    <xf numFmtId="1" fontId="11" fillId="0" borderId="1" xfId="0" applyNumberFormat="1" applyFont="1" applyBorder="1" applyAlignment="1">
      <alignment horizontal="left"/>
    </xf>
    <xf numFmtId="0" fontId="11" fillId="0" borderId="14" xfId="0" applyFont="1" applyBorder="1" applyAlignment="1">
      <alignment horizontal="left"/>
    </xf>
    <xf numFmtId="0" fontId="11" fillId="0" borderId="9" xfId="0" applyFont="1" applyBorder="1"/>
    <xf numFmtId="0" fontId="45" fillId="0" borderId="1" xfId="0" applyFont="1" applyBorder="1" applyAlignment="1">
      <alignment vertical="center"/>
    </xf>
    <xf numFmtId="0" fontId="45" fillId="0" borderId="1" xfId="0" applyFont="1" applyBorder="1" applyAlignment="1">
      <alignment vertical="top"/>
    </xf>
    <xf numFmtId="49" fontId="57" fillId="0" borderId="1" xfId="0" applyNumberFormat="1" applyFont="1" applyBorder="1"/>
    <xf numFmtId="0" fontId="46" fillId="0" borderId="10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166" fontId="11" fillId="0" borderId="7" xfId="83" applyNumberFormat="1" applyFont="1" applyBorder="1"/>
    <xf numFmtId="164" fontId="11" fillId="0" borderId="7" xfId="0" applyNumberFormat="1" applyFont="1" applyBorder="1"/>
    <xf numFmtId="1" fontId="11" fillId="0" borderId="7" xfId="0" applyNumberFormat="1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56" fillId="0" borderId="0" xfId="0" applyFont="1" applyAlignment="1">
      <alignment horizontal="left"/>
    </xf>
    <xf numFmtId="166" fontId="11" fillId="0" borderId="0" xfId="83" applyNumberFormat="1" applyFont="1"/>
    <xf numFmtId="164" fontId="11" fillId="0" borderId="0" xfId="0" applyNumberFormat="1" applyFont="1"/>
    <xf numFmtId="1" fontId="11" fillId="0" borderId="0" xfId="0" applyNumberFormat="1" applyFont="1" applyAlignment="1">
      <alignment horizontal="left"/>
    </xf>
    <xf numFmtId="0" fontId="11" fillId="0" borderId="14" xfId="0" applyFont="1" applyBorder="1" applyAlignment="1">
      <alignment horizontal="left" wrapText="1"/>
    </xf>
    <xf numFmtId="0" fontId="11" fillId="0" borderId="1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1" fillId="0" borderId="15" xfId="0" applyFont="1" applyBorder="1" applyAlignment="1">
      <alignment horizontal="left" wrapText="1"/>
    </xf>
    <xf numFmtId="0" fontId="47" fillId="0" borderId="0" xfId="0" applyFont="1" applyAlignment="1">
      <alignment horizontal="left"/>
    </xf>
    <xf numFmtId="0" fontId="11" fillId="0" borderId="0" xfId="0" applyFont="1" applyAlignment="1">
      <alignment horizontal="left" wrapText="1"/>
    </xf>
    <xf numFmtId="0" fontId="11" fillId="0" borderId="6" xfId="0" applyFont="1" applyBorder="1" applyAlignment="1">
      <alignment horizontal="left" wrapText="1"/>
    </xf>
    <xf numFmtId="0" fontId="11" fillId="0" borderId="11" xfId="0" applyFont="1" applyBorder="1" applyAlignment="1">
      <alignment horizontal="left" wrapText="1"/>
    </xf>
    <xf numFmtId="0" fontId="56" fillId="0" borderId="9" xfId="0" applyFont="1" applyBorder="1" applyAlignment="1">
      <alignment horizontal="left"/>
    </xf>
    <xf numFmtId="0" fontId="47" fillId="0" borderId="1" xfId="0" applyFont="1" applyBorder="1" applyAlignment="1">
      <alignment horizontal="left"/>
    </xf>
    <xf numFmtId="166" fontId="47" fillId="0" borderId="1" xfId="83" applyNumberFormat="1" applyFont="1" applyBorder="1"/>
    <xf numFmtId="164" fontId="47" fillId="0" borderId="1" xfId="0" applyNumberFormat="1" applyFont="1" applyBorder="1"/>
    <xf numFmtId="1" fontId="47" fillId="0" borderId="1" xfId="0" applyNumberFormat="1" applyFont="1" applyBorder="1" applyAlignment="1">
      <alignment horizontal="left"/>
    </xf>
    <xf numFmtId="0" fontId="47" fillId="0" borderId="14" xfId="0" applyFont="1" applyBorder="1" applyAlignment="1">
      <alignment horizontal="left"/>
    </xf>
    <xf numFmtId="166" fontId="43" fillId="0" borderId="1" xfId="83" applyNumberFormat="1" applyFont="1" applyBorder="1"/>
    <xf numFmtId="164" fontId="43" fillId="0" borderId="1" xfId="0" applyNumberFormat="1" applyFont="1" applyBorder="1"/>
    <xf numFmtId="0" fontId="47" fillId="0" borderId="1" xfId="0" applyFont="1" applyBorder="1" applyAlignment="1">
      <alignment horizontal="left" wrapText="1"/>
    </xf>
    <xf numFmtId="0" fontId="47" fillId="0" borderId="14" xfId="0" applyFont="1" applyBorder="1" applyAlignment="1">
      <alignment horizontal="left" wrapText="1"/>
    </xf>
    <xf numFmtId="0" fontId="56" fillId="0" borderId="35" xfId="0" applyFont="1" applyBorder="1" applyAlignment="1">
      <alignment horizontal="left"/>
    </xf>
    <xf numFmtId="0" fontId="47" fillId="0" borderId="13" xfId="0" applyFont="1" applyBorder="1" applyAlignment="1">
      <alignment horizontal="left"/>
    </xf>
    <xf numFmtId="166" fontId="47" fillId="0" borderId="13" xfId="83" applyNumberFormat="1" applyFont="1" applyBorder="1"/>
    <xf numFmtId="164" fontId="47" fillId="0" borderId="13" xfId="0" applyNumberFormat="1" applyFont="1" applyBorder="1"/>
    <xf numFmtId="1" fontId="47" fillId="0" borderId="13" xfId="0" applyNumberFormat="1" applyFont="1" applyBorder="1" applyAlignment="1">
      <alignment horizontal="left"/>
    </xf>
    <xf numFmtId="0" fontId="47" fillId="0" borderId="13" xfId="0" applyFont="1" applyBorder="1" applyAlignment="1">
      <alignment horizontal="left" wrapText="1"/>
    </xf>
    <xf numFmtId="0" fontId="47" fillId="0" borderId="36" xfId="0" applyFont="1" applyBorder="1" applyAlignment="1">
      <alignment horizontal="left" wrapText="1"/>
    </xf>
    <xf numFmtId="0" fontId="56" fillId="0" borderId="10" xfId="0" applyFont="1" applyBorder="1" applyAlignment="1">
      <alignment horizontal="left"/>
    </xf>
    <xf numFmtId="0" fontId="47" fillId="0" borderId="7" xfId="0" applyFont="1" applyBorder="1" applyAlignment="1">
      <alignment horizontal="left"/>
    </xf>
    <xf numFmtId="166" fontId="43" fillId="0" borderId="7" xfId="83" applyNumberFormat="1" applyFont="1" applyBorder="1"/>
    <xf numFmtId="164" fontId="43" fillId="0" borderId="7" xfId="0" applyNumberFormat="1" applyFont="1" applyBorder="1"/>
    <xf numFmtId="1" fontId="47" fillId="0" borderId="7" xfId="0" applyNumberFormat="1" applyFont="1" applyBorder="1" applyAlignment="1">
      <alignment horizontal="left"/>
    </xf>
    <xf numFmtId="166" fontId="47" fillId="0" borderId="7" xfId="83" applyNumberFormat="1" applyFont="1" applyFill="1" applyBorder="1"/>
    <xf numFmtId="164" fontId="47" fillId="0" borderId="7" xfId="0" applyNumberFormat="1" applyFont="1" applyBorder="1"/>
    <xf numFmtId="49" fontId="47" fillId="0" borderId="7" xfId="0" applyNumberFormat="1" applyFont="1" applyBorder="1"/>
    <xf numFmtId="0" fontId="47" fillId="0" borderId="7" xfId="0" applyFont="1" applyBorder="1"/>
    <xf numFmtId="0" fontId="47" fillId="0" borderId="15" xfId="0" applyFont="1" applyBorder="1" applyAlignment="1">
      <alignment horizontal="left" wrapText="1"/>
    </xf>
    <xf numFmtId="0" fontId="43" fillId="0" borderId="1" xfId="0" applyFont="1" applyBorder="1"/>
    <xf numFmtId="0" fontId="43" fillId="0" borderId="1" xfId="0" applyFont="1" applyBorder="1" applyAlignment="1">
      <alignment horizontal="left"/>
    </xf>
    <xf numFmtId="0" fontId="14" fillId="0" borderId="46" xfId="0" applyFont="1" applyBorder="1" applyAlignment="1">
      <alignment horizontal="left" vertical="center"/>
    </xf>
    <xf numFmtId="0" fontId="14" fillId="0" borderId="47" xfId="0" applyFont="1" applyBorder="1" applyAlignment="1">
      <alignment vertical="center"/>
    </xf>
    <xf numFmtId="0" fontId="11" fillId="0" borderId="17" xfId="0" applyFont="1" applyBorder="1"/>
    <xf numFmtId="0" fontId="11" fillId="0" borderId="34" xfId="0" applyFont="1" applyBorder="1"/>
    <xf numFmtId="0" fontId="46" fillId="0" borderId="9" xfId="0" applyFont="1" applyBorder="1"/>
    <xf numFmtId="0" fontId="46" fillId="0" borderId="10" xfId="0" applyFont="1" applyBorder="1"/>
    <xf numFmtId="0" fontId="43" fillId="0" borderId="6" xfId="0" applyFont="1" applyBorder="1" applyAlignment="1">
      <alignment vertical="center"/>
    </xf>
    <xf numFmtId="0" fontId="47" fillId="47" borderId="0" xfId="0" applyFont="1" applyFill="1"/>
    <xf numFmtId="0" fontId="47" fillId="0" borderId="17" xfId="0" applyFont="1" applyBorder="1" applyAlignment="1">
      <alignment vertical="center"/>
    </xf>
    <xf numFmtId="0" fontId="47" fillId="0" borderId="17" xfId="0" applyFont="1" applyBorder="1" applyAlignment="1">
      <alignment horizontal="center" vertical="center"/>
    </xf>
    <xf numFmtId="166" fontId="43" fillId="0" borderId="17" xfId="35" applyNumberFormat="1" applyFont="1" applyFill="1" applyBorder="1" applyAlignment="1">
      <alignment horizontal="left" vertical="center"/>
    </xf>
    <xf numFmtId="44" fontId="43" fillId="0" borderId="17" xfId="35" applyFont="1" applyBorder="1" applyAlignment="1">
      <alignment horizontal="left" vertical="center"/>
    </xf>
    <xf numFmtId="0" fontId="47" fillId="0" borderId="34" xfId="0" applyFont="1" applyBorder="1" applyAlignment="1">
      <alignment horizontal="center" vertical="center"/>
    </xf>
    <xf numFmtId="0" fontId="43" fillId="0" borderId="18" xfId="0" applyFont="1" applyBorder="1" applyAlignment="1">
      <alignment horizontal="left" vertical="center"/>
    </xf>
    <xf numFmtId="0" fontId="47" fillId="0" borderId="3" xfId="0" applyFont="1" applyBorder="1" applyAlignment="1">
      <alignment vertical="center"/>
    </xf>
    <xf numFmtId="0" fontId="47" fillId="0" borderId="3" xfId="0" applyFont="1" applyBorder="1" applyAlignment="1">
      <alignment horizontal="center" vertical="center"/>
    </xf>
    <xf numFmtId="166" fontId="43" fillId="0" borderId="3" xfId="35" applyNumberFormat="1" applyFont="1" applyFill="1" applyBorder="1" applyAlignment="1">
      <alignment horizontal="left" vertical="center"/>
    </xf>
    <xf numFmtId="44" fontId="43" fillId="0" borderId="3" xfId="35" applyFont="1" applyBorder="1" applyAlignment="1">
      <alignment horizontal="left" vertical="center"/>
    </xf>
    <xf numFmtId="0" fontId="47" fillId="0" borderId="4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166" fontId="43" fillId="0" borderId="5" xfId="0" applyNumberFormat="1" applyFont="1" applyBorder="1" applyAlignment="1">
      <alignment horizontal="left" vertical="center"/>
    </xf>
    <xf numFmtId="0" fontId="43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1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166" fontId="11" fillId="0" borderId="6" xfId="35" applyNumberFormat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66" fontId="11" fillId="0" borderId="1" xfId="35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4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47" borderId="1" xfId="0" applyFont="1" applyFill="1" applyBorder="1" applyAlignment="1">
      <alignment horizontal="left" vertical="center"/>
    </xf>
    <xf numFmtId="49" fontId="11" fillId="0" borderId="1" xfId="35" applyNumberFormat="1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7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166" fontId="11" fillId="0" borderId="7" xfId="35" applyNumberFormat="1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15" xfId="0" applyFont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44" fontId="11" fillId="0" borderId="1" xfId="35" applyFont="1" applyBorder="1" applyAlignment="1">
      <alignment horizontal="left" vertical="center"/>
    </xf>
    <xf numFmtId="44" fontId="11" fillId="0" borderId="7" xfId="35" applyFont="1" applyBorder="1" applyAlignment="1">
      <alignment horizontal="left" vertical="center"/>
    </xf>
    <xf numFmtId="0" fontId="47" fillId="0" borderId="16" xfId="0" applyFont="1" applyBorder="1" applyAlignment="1">
      <alignment vertical="center"/>
    </xf>
    <xf numFmtId="0" fontId="47" fillId="0" borderId="5" xfId="0" applyFont="1" applyBorder="1" applyAlignment="1">
      <alignment vertical="center"/>
    </xf>
    <xf numFmtId="166" fontId="47" fillId="0" borderId="5" xfId="0" applyNumberFormat="1" applyFont="1" applyBorder="1" applyAlignment="1">
      <alignment horizontal="left" vertical="center"/>
    </xf>
    <xf numFmtId="0" fontId="47" fillId="0" borderId="5" xfId="0" applyFont="1" applyBorder="1" applyAlignment="1">
      <alignment horizontal="left" vertical="center"/>
    </xf>
    <xf numFmtId="49" fontId="11" fillId="0" borderId="19" xfId="0" applyNumberFormat="1" applyFont="1" applyBorder="1" applyAlignment="1">
      <alignment horizontal="left" vertical="center"/>
    </xf>
    <xf numFmtId="49" fontId="11" fillId="0" borderId="6" xfId="0" applyNumberFormat="1" applyFont="1" applyBorder="1" applyAlignment="1">
      <alignment vertical="center"/>
    </xf>
    <xf numFmtId="49" fontId="11" fillId="0" borderId="6" xfId="0" applyNumberFormat="1" applyFont="1" applyBorder="1" applyAlignment="1">
      <alignment horizontal="center" vertical="center"/>
    </xf>
    <xf numFmtId="44" fontId="11" fillId="0" borderId="6" xfId="35" applyFont="1" applyBorder="1" applyAlignment="1">
      <alignment horizontal="left" vertical="center"/>
    </xf>
    <xf numFmtId="49" fontId="11" fillId="0" borderId="1" xfId="0" applyNumberFormat="1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47" fillId="0" borderId="9" xfId="0" applyNumberFormat="1" applyFont="1" applyBorder="1" applyAlignment="1">
      <alignment horizontal="left" vertical="center"/>
    </xf>
    <xf numFmtId="49" fontId="47" fillId="0" borderId="1" xfId="0" applyNumberFormat="1" applyFont="1" applyBorder="1" applyAlignment="1">
      <alignment vertical="center"/>
    </xf>
    <xf numFmtId="49" fontId="47" fillId="0" borderId="1" xfId="0" applyNumberFormat="1" applyFont="1" applyBorder="1" applyAlignment="1">
      <alignment horizontal="center" vertical="center"/>
    </xf>
    <xf numFmtId="166" fontId="47" fillId="0" borderId="1" xfId="35" applyNumberFormat="1" applyFont="1" applyBorder="1" applyAlignment="1">
      <alignment horizontal="left" vertical="center"/>
    </xf>
    <xf numFmtId="49" fontId="58" fillId="0" borderId="0" xfId="0" applyNumberFormat="1" applyFont="1"/>
    <xf numFmtId="0" fontId="47" fillId="0" borderId="1" xfId="0" applyFont="1" applyBorder="1" applyAlignment="1">
      <alignment vertical="center"/>
    </xf>
    <xf numFmtId="0" fontId="47" fillId="0" borderId="14" xfId="0" applyFont="1" applyBorder="1" applyAlignment="1">
      <alignment horizontal="center" vertical="center"/>
    </xf>
    <xf numFmtId="0" fontId="47" fillId="0" borderId="9" xfId="0" applyFont="1" applyBorder="1" applyAlignment="1">
      <alignment horizontal="left" vertical="center"/>
    </xf>
    <xf numFmtId="0" fontId="43" fillId="0" borderId="1" xfId="0" applyFont="1" applyBorder="1" applyAlignment="1">
      <alignment vertical="center"/>
    </xf>
    <xf numFmtId="0" fontId="47" fillId="0" borderId="1" xfId="0" applyFont="1" applyBorder="1" applyAlignment="1">
      <alignment horizontal="center" vertical="center"/>
    </xf>
    <xf numFmtId="49" fontId="47" fillId="0" borderId="1" xfId="35" applyNumberFormat="1" applyFont="1" applyBorder="1" applyAlignment="1">
      <alignment horizontal="left" vertical="center"/>
    </xf>
    <xf numFmtId="49" fontId="47" fillId="0" borderId="1" xfId="35" applyNumberFormat="1" applyFont="1" applyBorder="1" applyAlignment="1">
      <alignment horizontal="left" vertical="center" wrapText="1"/>
    </xf>
    <xf numFmtId="0" fontId="11" fillId="0" borderId="13" xfId="0" applyFont="1" applyBorder="1" applyAlignment="1">
      <alignment vertical="center"/>
    </xf>
    <xf numFmtId="0" fontId="11" fillId="0" borderId="13" xfId="0" applyFont="1" applyBorder="1" applyAlignment="1">
      <alignment horizontal="center" vertical="center"/>
    </xf>
    <xf numFmtId="166" fontId="11" fillId="0" borderId="13" xfId="35" applyNumberFormat="1" applyFont="1" applyBorder="1" applyAlignment="1">
      <alignment horizontal="left" vertical="center"/>
    </xf>
    <xf numFmtId="49" fontId="11" fillId="0" borderId="13" xfId="35" applyNumberFormat="1" applyFont="1" applyBorder="1" applyAlignment="1">
      <alignment horizontal="left" vertical="center"/>
    </xf>
    <xf numFmtId="0" fontId="11" fillId="0" borderId="36" xfId="0" applyFont="1" applyBorder="1" applyAlignment="1">
      <alignment horizontal="center" vertical="center"/>
    </xf>
    <xf numFmtId="0" fontId="47" fillId="0" borderId="19" xfId="0" applyFont="1" applyBorder="1" applyAlignment="1">
      <alignment vertical="center"/>
    </xf>
    <xf numFmtId="0" fontId="47" fillId="0" borderId="6" xfId="0" applyFont="1" applyBorder="1" applyAlignment="1">
      <alignment vertical="center"/>
    </xf>
    <xf numFmtId="166" fontId="47" fillId="0" borderId="6" xfId="0" applyNumberFormat="1" applyFont="1" applyBorder="1" applyAlignment="1">
      <alignment horizontal="left" vertical="center"/>
    </xf>
    <xf numFmtId="0" fontId="47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vertical="center"/>
    </xf>
    <xf numFmtId="8" fontId="11" fillId="0" borderId="1" xfId="0" applyNumberFormat="1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left" vertical="center"/>
    </xf>
    <xf numFmtId="8" fontId="11" fillId="0" borderId="13" xfId="0" applyNumberFormat="1" applyFont="1" applyBorder="1" applyAlignment="1">
      <alignment horizontal="center" vertical="center"/>
    </xf>
    <xf numFmtId="166" fontId="11" fillId="0" borderId="13" xfId="0" applyNumberFormat="1" applyFont="1" applyBorder="1" applyAlignment="1">
      <alignment horizontal="left" vertical="center"/>
    </xf>
    <xf numFmtId="44" fontId="11" fillId="0" borderId="13" xfId="35" applyFont="1" applyBorder="1" applyAlignment="1">
      <alignment horizontal="left" vertical="center"/>
    </xf>
    <xf numFmtId="0" fontId="11" fillId="0" borderId="36" xfId="0" applyFont="1" applyBorder="1" applyAlignment="1">
      <alignment vertical="center"/>
    </xf>
    <xf numFmtId="0" fontId="11" fillId="0" borderId="19" xfId="0" applyFont="1" applyBorder="1" applyAlignment="1">
      <alignment horizontal="left" vertical="center"/>
    </xf>
    <xf numFmtId="49" fontId="11" fillId="47" borderId="1" xfId="0" applyNumberFormat="1" applyFont="1" applyFill="1" applyBorder="1" applyAlignment="1">
      <alignment horizontal="left" vertical="center"/>
    </xf>
    <xf numFmtId="0" fontId="11" fillId="0" borderId="37" xfId="0" applyFont="1" applyBorder="1" applyAlignment="1">
      <alignment horizontal="left" vertical="center"/>
    </xf>
    <xf numFmtId="0" fontId="11" fillId="0" borderId="51" xfId="0" applyFont="1" applyBorder="1" applyAlignment="1">
      <alignment vertical="center"/>
    </xf>
    <xf numFmtId="0" fontId="11" fillId="0" borderId="51" xfId="0" applyFont="1" applyBorder="1" applyAlignment="1">
      <alignment horizontal="center" vertical="center"/>
    </xf>
    <xf numFmtId="166" fontId="11" fillId="0" borderId="51" xfId="35" applyNumberFormat="1" applyFont="1" applyBorder="1" applyAlignment="1">
      <alignment horizontal="left" vertical="center"/>
    </xf>
    <xf numFmtId="49" fontId="11" fillId="0" borderId="51" xfId="0" applyNumberFormat="1" applyFont="1" applyBorder="1" applyAlignment="1">
      <alignment horizontal="left" vertical="center"/>
    </xf>
    <xf numFmtId="0" fontId="11" fillId="0" borderId="52" xfId="0" applyFont="1" applyBorder="1" applyAlignment="1">
      <alignment horizontal="center" vertical="center"/>
    </xf>
    <xf numFmtId="0" fontId="47" fillId="0" borderId="18" xfId="0" applyFont="1" applyBorder="1" applyAlignment="1">
      <alignment vertical="center"/>
    </xf>
    <xf numFmtId="166" fontId="47" fillId="0" borderId="3" xfId="0" applyNumberFormat="1" applyFont="1" applyBorder="1" applyAlignment="1">
      <alignment horizontal="left" vertical="center"/>
    </xf>
    <xf numFmtId="49" fontId="47" fillId="0" borderId="3" xfId="0" applyNumberFormat="1" applyFont="1" applyBorder="1" applyAlignment="1">
      <alignment horizontal="left" vertical="center"/>
    </xf>
    <xf numFmtId="0" fontId="47" fillId="0" borderId="3" xfId="0" applyFont="1" applyBorder="1" applyAlignment="1">
      <alignment horizontal="left" vertical="center"/>
    </xf>
    <xf numFmtId="0" fontId="47" fillId="0" borderId="4" xfId="0" applyFont="1" applyBorder="1" applyAlignment="1">
      <alignment horizontal="left" vertical="center"/>
    </xf>
    <xf numFmtId="0" fontId="45" fillId="0" borderId="19" xfId="0" applyFont="1" applyBorder="1" applyAlignment="1">
      <alignment vertical="center"/>
    </xf>
    <xf numFmtId="0" fontId="45" fillId="0" borderId="6" xfId="0" applyFont="1" applyBorder="1" applyAlignment="1">
      <alignment vertical="center"/>
    </xf>
    <xf numFmtId="166" fontId="45" fillId="0" borderId="6" xfId="0" applyNumberFormat="1" applyFont="1" applyBorder="1" applyAlignment="1">
      <alignment horizontal="left" vertical="center"/>
    </xf>
    <xf numFmtId="49" fontId="45" fillId="0" borderId="6" xfId="0" applyNumberFormat="1" applyFont="1" applyBorder="1" applyAlignment="1">
      <alignment horizontal="left" vertical="center"/>
    </xf>
    <xf numFmtId="49" fontId="11" fillId="0" borderId="6" xfId="0" applyNumberFormat="1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45" fillId="0" borderId="9" xfId="0" applyFont="1" applyBorder="1" applyAlignment="1">
      <alignment vertical="center"/>
    </xf>
    <xf numFmtId="166" fontId="45" fillId="0" borderId="1" xfId="0" applyNumberFormat="1" applyFont="1" applyBorder="1" applyAlignment="1">
      <alignment horizontal="left" vertical="center"/>
    </xf>
    <xf numFmtId="49" fontId="45" fillId="0" borderId="1" xfId="0" applyNumberFormat="1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45" fillId="0" borderId="10" xfId="0" applyFont="1" applyBorder="1" applyAlignment="1">
      <alignment vertical="center"/>
    </xf>
    <xf numFmtId="0" fontId="45" fillId="0" borderId="7" xfId="0" applyFont="1" applyBorder="1" applyAlignment="1">
      <alignment vertical="center"/>
    </xf>
    <xf numFmtId="166" fontId="45" fillId="0" borderId="7" xfId="0" applyNumberFormat="1" applyFont="1" applyBorder="1" applyAlignment="1">
      <alignment horizontal="left" vertical="center"/>
    </xf>
    <xf numFmtId="49" fontId="45" fillId="0" borderId="7" xfId="0" applyNumberFormat="1" applyFont="1" applyBorder="1" applyAlignment="1">
      <alignment horizontal="left" vertical="center"/>
    </xf>
    <xf numFmtId="49" fontId="11" fillId="0" borderId="7" xfId="0" applyNumberFormat="1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47" fillId="0" borderId="0" xfId="0" applyFont="1" applyAlignment="1">
      <alignment vertical="center"/>
    </xf>
    <xf numFmtId="0" fontId="43" fillId="0" borderId="19" xfId="0" applyFont="1" applyBorder="1" applyAlignment="1">
      <alignment horizontal="left" wrapText="1"/>
    </xf>
    <xf numFmtId="0" fontId="43" fillId="0" borderId="6" xfId="0" applyFont="1" applyBorder="1" applyAlignment="1">
      <alignment wrapText="1"/>
    </xf>
    <xf numFmtId="166" fontId="43" fillId="0" borderId="6" xfId="0" applyNumberFormat="1" applyFont="1" applyBorder="1" applyAlignment="1">
      <alignment horizontal="left" wrapText="1"/>
    </xf>
    <xf numFmtId="0" fontId="43" fillId="0" borderId="6" xfId="0" applyFont="1" applyBorder="1" applyAlignment="1">
      <alignment horizontal="center" wrapText="1"/>
    </xf>
    <xf numFmtId="0" fontId="43" fillId="0" borderId="11" xfId="0" applyFont="1" applyBorder="1" applyAlignment="1">
      <alignment horizontal="center"/>
    </xf>
    <xf numFmtId="0" fontId="45" fillId="0" borderId="9" xfId="0" applyFont="1" applyBorder="1" applyAlignment="1">
      <alignment horizontal="left"/>
    </xf>
    <xf numFmtId="170" fontId="45" fillId="0" borderId="1" xfId="0" applyNumberFormat="1" applyFont="1" applyBorder="1" applyAlignment="1">
      <alignment horizontal="left"/>
    </xf>
    <xf numFmtId="170" fontId="45" fillId="0" borderId="1" xfId="0" applyNumberFormat="1" applyFont="1" applyBorder="1" applyAlignment="1">
      <alignment horizontal="center"/>
    </xf>
    <xf numFmtId="49" fontId="45" fillId="0" borderId="14" xfId="0" applyNumberFormat="1" applyFont="1" applyBorder="1" applyAlignment="1">
      <alignment horizontal="right"/>
    </xf>
    <xf numFmtId="0" fontId="45" fillId="0" borderId="10" xfId="0" applyFont="1" applyBorder="1" applyAlignment="1">
      <alignment horizontal="left"/>
    </xf>
    <xf numFmtId="170" fontId="45" fillId="0" borderId="7" xfId="0" applyNumberFormat="1" applyFont="1" applyBorder="1" applyAlignment="1">
      <alignment horizontal="left"/>
    </xf>
    <xf numFmtId="170" fontId="45" fillId="0" borderId="7" xfId="0" applyNumberFormat="1" applyFont="1" applyBorder="1" applyAlignment="1">
      <alignment horizontal="center"/>
    </xf>
    <xf numFmtId="49" fontId="45" fillId="0" borderId="15" xfId="0" applyNumberFormat="1" applyFont="1" applyBorder="1" applyAlignment="1">
      <alignment horizontal="right"/>
    </xf>
    <xf numFmtId="0" fontId="45" fillId="0" borderId="0" xfId="0" applyFont="1" applyAlignment="1">
      <alignment horizontal="left"/>
    </xf>
    <xf numFmtId="0" fontId="46" fillId="0" borderId="1" xfId="0" applyFont="1" applyBorder="1"/>
    <xf numFmtId="165" fontId="46" fillId="0" borderId="1" xfId="83" applyFont="1" applyBorder="1" applyAlignment="1">
      <alignment horizontal="left"/>
    </xf>
    <xf numFmtId="165" fontId="46" fillId="0" borderId="1" xfId="83" applyFont="1" applyBorder="1" applyAlignment="1">
      <alignment horizontal="center"/>
    </xf>
    <xf numFmtId="1" fontId="46" fillId="0" borderId="14" xfId="0" applyNumberFormat="1" applyFont="1" applyBorder="1"/>
    <xf numFmtId="0" fontId="46" fillId="0" borderId="7" xfId="0" applyFont="1" applyBorder="1"/>
    <xf numFmtId="165" fontId="46" fillId="0" borderId="7" xfId="83" applyFont="1" applyBorder="1" applyAlignment="1">
      <alignment horizontal="left"/>
    </xf>
    <xf numFmtId="165" fontId="46" fillId="0" borderId="7" xfId="83" applyFont="1" applyBorder="1" applyAlignment="1">
      <alignment horizontal="center"/>
    </xf>
    <xf numFmtId="1" fontId="46" fillId="0" borderId="15" xfId="0" applyNumberFormat="1" applyFont="1" applyBorder="1"/>
    <xf numFmtId="0" fontId="5" fillId="0" borderId="0" xfId="0" applyFont="1" applyAlignment="1">
      <alignment horizontal="left"/>
    </xf>
    <xf numFmtId="0" fontId="59" fillId="0" borderId="0" xfId="44" applyFont="1" applyAlignment="1" applyProtection="1">
      <alignment horizontal="left" vertical="center"/>
    </xf>
    <xf numFmtId="0" fontId="32" fillId="0" borderId="9" xfId="0" applyFont="1" applyBorder="1" applyAlignment="1">
      <alignment horizontal="left" vertical="center"/>
    </xf>
    <xf numFmtId="0" fontId="32" fillId="0" borderId="10" xfId="0" applyFont="1" applyBorder="1" applyAlignment="1">
      <alignment horizontal="left" vertical="center"/>
    </xf>
    <xf numFmtId="0" fontId="32" fillId="0" borderId="7" xfId="0" applyFont="1" applyBorder="1" applyAlignment="1">
      <alignment horizontal="left" vertical="center"/>
    </xf>
    <xf numFmtId="0" fontId="45" fillId="0" borderId="20" xfId="0" applyFont="1" applyBorder="1" applyAlignment="1">
      <alignment horizontal="left" vertical="center"/>
    </xf>
    <xf numFmtId="0" fontId="45" fillId="0" borderId="17" xfId="0" applyFont="1" applyBorder="1" applyAlignment="1">
      <alignment horizontal="left" vertical="center"/>
    </xf>
    <xf numFmtId="166" fontId="45" fillId="0" borderId="17" xfId="0" applyNumberFormat="1" applyFont="1" applyBorder="1" applyAlignment="1">
      <alignment horizontal="right" vertical="center"/>
    </xf>
    <xf numFmtId="49" fontId="11" fillId="0" borderId="17" xfId="0" applyNumberFormat="1" applyFont="1" applyBorder="1" applyAlignment="1">
      <alignment horizontal="right" vertical="center"/>
    </xf>
    <xf numFmtId="0" fontId="45" fillId="0" borderId="37" xfId="0" applyFont="1" applyBorder="1" applyAlignment="1">
      <alignment horizontal="left" vertical="center"/>
    </xf>
    <xf numFmtId="0" fontId="45" fillId="0" borderId="38" xfId="0" applyFont="1" applyBorder="1" applyAlignment="1">
      <alignment horizontal="left" vertical="center"/>
    </xf>
    <xf numFmtId="166" fontId="45" fillId="0" borderId="38" xfId="0" applyNumberFormat="1" applyFont="1" applyBorder="1" applyAlignment="1">
      <alignment horizontal="right" vertical="center"/>
    </xf>
    <xf numFmtId="49" fontId="11" fillId="0" borderId="38" xfId="0" applyNumberFormat="1" applyFont="1" applyBorder="1" applyAlignment="1">
      <alignment horizontal="right" vertical="center"/>
    </xf>
    <xf numFmtId="49" fontId="47" fillId="0" borderId="1" xfId="0" applyNumberFormat="1" applyFont="1" applyBorder="1" applyAlignment="1">
      <alignment horizontal="left" vertical="center"/>
    </xf>
    <xf numFmtId="0" fontId="47" fillId="0" borderId="1" xfId="0" applyFont="1" applyBorder="1" applyAlignment="1">
      <alignment horizontal="left" vertical="center"/>
    </xf>
    <xf numFmtId="0" fontId="47" fillId="0" borderId="9" xfId="0" applyFont="1" applyBorder="1" applyAlignment="1">
      <alignment vertical="center"/>
    </xf>
    <xf numFmtId="166" fontId="47" fillId="0" borderId="1" xfId="0" applyNumberFormat="1" applyFont="1" applyBorder="1" applyAlignment="1">
      <alignment horizontal="left" vertical="center"/>
    </xf>
    <xf numFmtId="0" fontId="47" fillId="0" borderId="14" xfId="0" applyFont="1" applyBorder="1" applyAlignment="1">
      <alignment horizontal="left" vertical="center"/>
    </xf>
    <xf numFmtId="0" fontId="47" fillId="0" borderId="10" xfId="0" applyFont="1" applyBorder="1" applyAlignment="1">
      <alignment vertical="center"/>
    </xf>
    <xf numFmtId="0" fontId="47" fillId="0" borderId="7" xfId="0" applyFont="1" applyBorder="1" applyAlignment="1">
      <alignment vertical="center"/>
    </xf>
    <xf numFmtId="166" fontId="47" fillId="0" borderId="7" xfId="0" applyNumberFormat="1" applyFont="1" applyBorder="1" applyAlignment="1">
      <alignment horizontal="left" vertical="center"/>
    </xf>
    <xf numFmtId="49" fontId="47" fillId="0" borderId="7" xfId="0" applyNumberFormat="1" applyFont="1" applyBorder="1" applyAlignment="1">
      <alignment horizontal="left" vertical="center"/>
    </xf>
    <xf numFmtId="0" fontId="47" fillId="0" borderId="7" xfId="0" applyFont="1" applyBorder="1" applyAlignment="1">
      <alignment horizontal="left" vertical="center"/>
    </xf>
    <xf numFmtId="0" fontId="47" fillId="0" borderId="15" xfId="0" applyFont="1" applyBorder="1" applyAlignment="1">
      <alignment horizontal="left" vertical="center"/>
    </xf>
    <xf numFmtId="49" fontId="14" fillId="0" borderId="32" xfId="0" applyNumberFormat="1" applyFont="1" applyBorder="1" applyAlignment="1">
      <alignment horizontal="left" vertical="center"/>
    </xf>
    <xf numFmtId="49" fontId="14" fillId="0" borderId="12" xfId="0" applyNumberFormat="1" applyFont="1" applyBorder="1" applyAlignment="1">
      <alignment horizontal="left" vertical="center"/>
    </xf>
    <xf numFmtId="166" fontId="14" fillId="0" borderId="12" xfId="0" applyNumberFormat="1" applyFont="1" applyBorder="1" applyAlignment="1">
      <alignment horizontal="left" vertical="center"/>
    </xf>
    <xf numFmtId="0" fontId="14" fillId="0" borderId="33" xfId="0" applyFont="1" applyBorder="1" applyAlignment="1">
      <alignment vertical="center"/>
    </xf>
    <xf numFmtId="0" fontId="45" fillId="0" borderId="20" xfId="0" applyFont="1" applyBorder="1" applyAlignment="1">
      <alignment vertical="center"/>
    </xf>
    <xf numFmtId="0" fontId="43" fillId="0" borderId="17" xfId="0" applyFont="1" applyBorder="1" applyAlignment="1">
      <alignment vertical="center"/>
    </xf>
    <xf numFmtId="166" fontId="45" fillId="0" borderId="17" xfId="0" applyNumberFormat="1" applyFont="1" applyBorder="1" applyAlignment="1">
      <alignment horizontal="left" vertical="center"/>
    </xf>
    <xf numFmtId="49" fontId="45" fillId="0" borderId="17" xfId="0" applyNumberFormat="1" applyFont="1" applyBorder="1" applyAlignment="1">
      <alignment horizontal="left" vertical="center"/>
    </xf>
    <xf numFmtId="49" fontId="11" fillId="0" borderId="17" xfId="0" applyNumberFormat="1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166" fontId="43" fillId="0" borderId="1" xfId="0" applyNumberFormat="1" applyFont="1" applyBorder="1" applyAlignment="1">
      <alignment horizontal="left" vertical="center"/>
    </xf>
    <xf numFmtId="49" fontId="43" fillId="0" borderId="1" xfId="0" applyNumberFormat="1" applyFont="1" applyBorder="1" applyAlignment="1">
      <alignment horizontal="left" vertical="center"/>
    </xf>
    <xf numFmtId="0" fontId="45" fillId="0" borderId="16" xfId="0" applyFont="1" applyBorder="1" applyAlignment="1">
      <alignment vertical="center"/>
    </xf>
    <xf numFmtId="0" fontId="45" fillId="0" borderId="5" xfId="0" applyFont="1" applyBorder="1" applyAlignment="1">
      <alignment vertical="center"/>
    </xf>
    <xf numFmtId="166" fontId="45" fillId="0" borderId="5" xfId="0" applyNumberFormat="1" applyFont="1" applyBorder="1" applyAlignment="1">
      <alignment horizontal="left" vertical="center"/>
    </xf>
    <xf numFmtId="49" fontId="45" fillId="0" borderId="5" xfId="0" applyNumberFormat="1" applyFont="1" applyBorder="1" applyAlignment="1">
      <alignment horizontal="left" vertical="center"/>
    </xf>
    <xf numFmtId="49" fontId="11" fillId="0" borderId="5" xfId="0" applyNumberFormat="1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43" fillId="0" borderId="9" xfId="0" applyFont="1" applyBorder="1" applyAlignment="1">
      <alignment vertical="center"/>
    </xf>
    <xf numFmtId="0" fontId="32" fillId="0" borderId="5" xfId="0" applyFont="1" applyBorder="1" applyAlignment="1">
      <alignment horizontal="left" vertical="center"/>
    </xf>
    <xf numFmtId="49" fontId="32" fillId="0" borderId="19" xfId="0" applyNumberFormat="1" applyFont="1" applyBorder="1" applyAlignment="1">
      <alignment horizontal="left" vertical="center"/>
    </xf>
    <xf numFmtId="166" fontId="32" fillId="0" borderId="6" xfId="0" applyNumberFormat="1" applyFont="1" applyBorder="1" applyAlignment="1">
      <alignment horizontal="left" vertical="center"/>
    </xf>
    <xf numFmtId="49" fontId="32" fillId="0" borderId="9" xfId="0" applyNumberFormat="1" applyFont="1" applyBorder="1" applyAlignment="1">
      <alignment vertical="center"/>
    </xf>
    <xf numFmtId="49" fontId="32" fillId="0" borderId="35" xfId="0" applyNumberFormat="1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62" fillId="48" borderId="13" xfId="50" applyFont="1" applyFill="1" applyBorder="1" applyAlignment="1">
      <alignment horizontal="left" vertical="center"/>
    </xf>
    <xf numFmtId="0" fontId="61" fillId="48" borderId="13" xfId="50" applyFont="1" applyFill="1" applyBorder="1" applyAlignment="1">
      <alignment horizontal="left" vertical="center"/>
    </xf>
    <xf numFmtId="166" fontId="60" fillId="0" borderId="6" xfId="50" applyNumberFormat="1" applyFont="1" applyBorder="1"/>
    <xf numFmtId="0" fontId="47" fillId="0" borderId="1" xfId="50" applyFont="1" applyBorder="1" applyAlignment="1">
      <alignment horizontal="left" vertical="center"/>
    </xf>
    <xf numFmtId="0" fontId="47" fillId="0" borderId="1" xfId="50" applyFont="1" applyBorder="1" applyAlignment="1">
      <alignment vertical="center" wrapText="1"/>
    </xf>
    <xf numFmtId="166" fontId="47" fillId="0" borderId="1" xfId="50" applyNumberFormat="1" applyFont="1" applyBorder="1" applyAlignment="1">
      <alignment horizontal="left" vertical="center"/>
    </xf>
    <xf numFmtId="49" fontId="47" fillId="0" borderId="1" xfId="50" applyNumberFormat="1" applyFont="1" applyBorder="1" applyAlignment="1">
      <alignment horizontal="left" vertical="center"/>
    </xf>
    <xf numFmtId="0" fontId="11" fillId="0" borderId="13" xfId="50" applyFont="1" applyBorder="1" applyAlignment="1">
      <alignment horizontal="left" vertical="center"/>
    </xf>
    <xf numFmtId="0" fontId="47" fillId="0" borderId="13" xfId="50" applyFont="1" applyBorder="1" applyAlignment="1">
      <alignment horizontal="left" vertical="center"/>
    </xf>
    <xf numFmtId="166" fontId="11" fillId="0" borderId="13" xfId="50" applyNumberFormat="1" applyFont="1" applyBorder="1" applyAlignment="1">
      <alignment horizontal="left" vertical="center"/>
    </xf>
    <xf numFmtId="49" fontId="47" fillId="0" borderId="13" xfId="50" applyNumberFormat="1" applyFont="1" applyBorder="1" applyAlignment="1">
      <alignment horizontal="left" vertical="center"/>
    </xf>
    <xf numFmtId="0" fontId="11" fillId="0" borderId="19" xfId="50" applyFont="1" applyBorder="1" applyAlignment="1">
      <alignment vertical="center"/>
    </xf>
    <xf numFmtId="0" fontId="11" fillId="0" borderId="6" xfId="50" applyFont="1" applyBorder="1" applyAlignment="1">
      <alignment vertical="center"/>
    </xf>
    <xf numFmtId="166" fontId="11" fillId="0" borderId="6" xfId="50" applyNumberFormat="1" applyFont="1" applyBorder="1" applyAlignment="1">
      <alignment horizontal="left" vertical="center"/>
    </xf>
    <xf numFmtId="49" fontId="11" fillId="0" borderId="6" xfId="50" applyNumberFormat="1" applyFont="1" applyBorder="1" applyAlignment="1">
      <alignment horizontal="left" vertical="center"/>
    </xf>
    <xf numFmtId="0" fontId="11" fillId="0" borderId="6" xfId="50" applyFont="1" applyBorder="1" applyAlignment="1">
      <alignment horizontal="left" vertical="center"/>
    </xf>
    <xf numFmtId="0" fontId="11" fillId="0" borderId="11" xfId="50" applyFont="1" applyBorder="1" applyAlignment="1">
      <alignment horizontal="left" vertical="center"/>
    </xf>
    <xf numFmtId="0" fontId="11" fillId="0" borderId="9" xfId="50" applyFont="1" applyBorder="1" applyAlignment="1">
      <alignment horizontal="left" vertical="center"/>
    </xf>
    <xf numFmtId="0" fontId="11" fillId="0" borderId="1" xfId="50" applyFont="1" applyBorder="1" applyAlignment="1">
      <alignment vertical="center"/>
    </xf>
    <xf numFmtId="166" fontId="11" fillId="0" borderId="1" xfId="50" applyNumberFormat="1" applyFont="1" applyBorder="1" applyAlignment="1">
      <alignment horizontal="left" vertical="center"/>
    </xf>
    <xf numFmtId="49" fontId="11" fillId="0" borderId="1" xfId="50" applyNumberFormat="1" applyFont="1" applyBorder="1" applyAlignment="1">
      <alignment horizontal="left" vertical="center"/>
    </xf>
    <xf numFmtId="0" fontId="11" fillId="0" borderId="1" xfId="50" applyFont="1" applyBorder="1" applyAlignment="1">
      <alignment horizontal="left" vertical="center"/>
    </xf>
    <xf numFmtId="0" fontId="11" fillId="0" borderId="14" xfId="50" applyFont="1" applyBorder="1" applyAlignment="1">
      <alignment horizontal="left" vertical="center"/>
    </xf>
    <xf numFmtId="0" fontId="11" fillId="0" borderId="10" xfId="50" applyFont="1" applyBorder="1" applyAlignment="1">
      <alignment horizontal="left" vertical="center"/>
    </xf>
    <xf numFmtId="0" fontId="11" fillId="0" borderId="7" xfId="50" applyFont="1" applyBorder="1" applyAlignment="1">
      <alignment vertical="center"/>
    </xf>
    <xf numFmtId="166" fontId="11" fillId="0" borderId="7" xfId="50" applyNumberFormat="1" applyFont="1" applyBorder="1" applyAlignment="1">
      <alignment horizontal="left" vertical="center"/>
    </xf>
    <xf numFmtId="49" fontId="11" fillId="0" borderId="7" xfId="50" applyNumberFormat="1" applyFont="1" applyBorder="1" applyAlignment="1">
      <alignment horizontal="left" vertical="center"/>
    </xf>
    <xf numFmtId="0" fontId="11" fillId="0" borderId="7" xfId="50" applyFont="1" applyBorder="1" applyAlignment="1">
      <alignment horizontal="left" vertical="center"/>
    </xf>
    <xf numFmtId="0" fontId="11" fillId="0" borderId="15" xfId="50" applyFont="1" applyBorder="1" applyAlignment="1">
      <alignment horizontal="left" vertical="center"/>
    </xf>
    <xf numFmtId="0" fontId="11" fillId="0" borderId="12" xfId="50" applyFont="1" applyBorder="1" applyAlignment="1">
      <alignment horizontal="left" vertical="center"/>
    </xf>
    <xf numFmtId="0" fontId="11" fillId="0" borderId="12" xfId="50" applyFont="1" applyBorder="1" applyAlignment="1">
      <alignment vertical="center"/>
    </xf>
    <xf numFmtId="166" fontId="11" fillId="0" borderId="12" xfId="50" applyNumberFormat="1" applyFont="1" applyBorder="1" applyAlignment="1">
      <alignment horizontal="left" vertical="center"/>
    </xf>
    <xf numFmtId="49" fontId="11" fillId="0" borderId="12" xfId="50" applyNumberFormat="1" applyFont="1" applyBorder="1" applyAlignment="1">
      <alignment horizontal="left" vertical="center"/>
    </xf>
    <xf numFmtId="0" fontId="47" fillId="0" borderId="13" xfId="50" applyFont="1" applyBorder="1" applyAlignment="1">
      <alignment vertical="center"/>
    </xf>
    <xf numFmtId="0" fontId="11" fillId="0" borderId="19" xfId="50" applyFont="1" applyBorder="1" applyAlignment="1">
      <alignment horizontal="left" vertical="center"/>
    </xf>
    <xf numFmtId="166" fontId="11" fillId="0" borderId="1" xfId="50" applyNumberFormat="1" applyFont="1" applyBorder="1" applyAlignment="1">
      <alignment horizontal="left"/>
    </xf>
    <xf numFmtId="49" fontId="11" fillId="0" borderId="1" xfId="50" applyNumberFormat="1" applyFont="1" applyBorder="1" applyAlignment="1">
      <alignment horizontal="left"/>
    </xf>
    <xf numFmtId="0" fontId="48" fillId="0" borderId="1" xfId="50" applyFont="1" applyBorder="1" applyAlignment="1">
      <alignment horizontal="left"/>
    </xf>
    <xf numFmtId="0" fontId="11" fillId="0" borderId="14" xfId="50" applyFont="1" applyBorder="1"/>
    <xf numFmtId="49" fontId="46" fillId="0" borderId="1" xfId="50" applyNumberFormat="1" applyFont="1" applyBorder="1" applyAlignment="1">
      <alignment horizontal="left" vertical="center"/>
    </xf>
    <xf numFmtId="166" fontId="11" fillId="0" borderId="7" xfId="50" applyNumberFormat="1" applyFont="1" applyBorder="1" applyAlignment="1">
      <alignment horizontal="left"/>
    </xf>
    <xf numFmtId="0" fontId="48" fillId="0" borderId="7" xfId="50" applyFont="1" applyBorder="1" applyAlignment="1">
      <alignment horizontal="left"/>
    </xf>
    <xf numFmtId="0" fontId="11" fillId="0" borderId="15" xfId="50" applyFont="1" applyBorder="1"/>
    <xf numFmtId="49" fontId="11" fillId="0" borderId="13" xfId="50" applyNumberFormat="1" applyFont="1" applyBorder="1" applyAlignment="1">
      <alignment horizontal="left" vertical="center"/>
    </xf>
    <xf numFmtId="0" fontId="11" fillId="0" borderId="18" xfId="50" applyFont="1" applyBorder="1" applyAlignment="1">
      <alignment horizontal="left" vertical="center"/>
    </xf>
    <xf numFmtId="0" fontId="11" fillId="0" borderId="3" xfId="50" applyFont="1" applyBorder="1" applyAlignment="1">
      <alignment vertical="center"/>
    </xf>
    <xf numFmtId="166" fontId="11" fillId="0" borderId="3" xfId="50" applyNumberFormat="1" applyFont="1" applyBorder="1" applyAlignment="1">
      <alignment horizontal="left"/>
    </xf>
    <xf numFmtId="49" fontId="11" fillId="0" borderId="3" xfId="50" applyNumberFormat="1" applyFont="1" applyBorder="1" applyAlignment="1">
      <alignment horizontal="left" vertical="center"/>
    </xf>
    <xf numFmtId="0" fontId="45" fillId="0" borderId="3" xfId="50" applyFont="1" applyBorder="1" applyAlignment="1">
      <alignment horizontal="left"/>
    </xf>
    <xf numFmtId="0" fontId="11" fillId="0" borderId="4" xfId="50" applyFont="1" applyBorder="1"/>
    <xf numFmtId="0" fontId="11" fillId="0" borderId="9" xfId="50" applyFont="1" applyBorder="1" applyAlignment="1">
      <alignment vertical="center"/>
    </xf>
    <xf numFmtId="0" fontId="11" fillId="0" borderId="1" xfId="50" applyFont="1" applyBorder="1"/>
    <xf numFmtId="49" fontId="45" fillId="0" borderId="1" xfId="50" applyNumberFormat="1" applyFont="1" applyBorder="1" applyAlignment="1">
      <alignment horizontal="left" vertical="center"/>
    </xf>
    <xf numFmtId="0" fontId="45" fillId="0" borderId="1" xfId="50" applyFont="1" applyBorder="1" applyAlignment="1">
      <alignment horizontal="left"/>
    </xf>
    <xf numFmtId="49" fontId="45" fillId="0" borderId="7" xfId="50" applyNumberFormat="1" applyFont="1" applyBorder="1" applyAlignment="1">
      <alignment horizontal="left" vertical="center"/>
    </xf>
    <xf numFmtId="166" fontId="11" fillId="0" borderId="12" xfId="50" applyNumberFormat="1" applyFont="1" applyBorder="1" applyAlignment="1">
      <alignment horizontal="left"/>
    </xf>
    <xf numFmtId="49" fontId="45" fillId="0" borderId="12" xfId="50" applyNumberFormat="1" applyFont="1" applyBorder="1" applyAlignment="1">
      <alignment horizontal="left" vertical="center"/>
    </xf>
    <xf numFmtId="0" fontId="48" fillId="0" borderId="12" xfId="50" applyFont="1" applyBorder="1" applyAlignment="1">
      <alignment horizontal="left"/>
    </xf>
    <xf numFmtId="0" fontId="11" fillId="0" borderId="12" xfId="50" applyFont="1" applyBorder="1"/>
    <xf numFmtId="0" fontId="49" fillId="0" borderId="19" xfId="50" applyFont="1" applyBorder="1"/>
    <xf numFmtId="0" fontId="50" fillId="0" borderId="6" xfId="50" applyFont="1" applyBorder="1" applyAlignment="1">
      <alignment vertical="center"/>
    </xf>
    <xf numFmtId="166" fontId="51" fillId="0" borderId="6" xfId="35" applyNumberFormat="1" applyFont="1" applyFill="1" applyBorder="1" applyAlignment="1">
      <alignment horizontal="center" vertical="center" shrinkToFit="1"/>
    </xf>
    <xf numFmtId="166" fontId="50" fillId="0" borderId="6" xfId="50" applyNumberFormat="1" applyFont="1" applyBorder="1"/>
    <xf numFmtId="0" fontId="50" fillId="0" borderId="6" xfId="88" quotePrefix="1" applyFont="1" applyBorder="1" applyAlignment="1" applyProtection="1">
      <alignment horizontal="center" vertical="center"/>
      <protection locked="0"/>
    </xf>
    <xf numFmtId="0" fontId="46" fillId="0" borderId="6" xfId="50" applyFont="1" applyBorder="1" applyAlignment="1">
      <alignment horizontal="left"/>
    </xf>
    <xf numFmtId="0" fontId="11" fillId="0" borderId="11" xfId="50" applyFont="1" applyBorder="1" applyAlignment="1">
      <alignment vertical="center"/>
    </xf>
    <xf numFmtId="0" fontId="49" fillId="0" borderId="9" xfId="50" applyFont="1" applyBorder="1"/>
    <xf numFmtId="0" fontId="50" fillId="0" borderId="1" xfId="50" applyFont="1" applyBorder="1" applyAlignment="1">
      <alignment vertical="center"/>
    </xf>
    <xf numFmtId="166" fontId="51" fillId="0" borderId="1" xfId="35" applyNumberFormat="1" applyFont="1" applyFill="1" applyBorder="1" applyAlignment="1">
      <alignment horizontal="center" vertical="center" shrinkToFit="1"/>
    </xf>
    <xf numFmtId="166" fontId="50" fillId="0" borderId="1" xfId="50" applyNumberFormat="1" applyFont="1" applyBorder="1"/>
    <xf numFmtId="0" fontId="50" fillId="0" borderId="1" xfId="88" quotePrefix="1" applyFont="1" applyBorder="1" applyAlignment="1" applyProtection="1">
      <alignment horizontal="center" vertical="center"/>
      <protection locked="0"/>
    </xf>
    <xf numFmtId="0" fontId="46" fillId="0" borderId="1" xfId="50" applyFont="1" applyBorder="1" applyAlignment="1">
      <alignment horizontal="left"/>
    </xf>
    <xf numFmtId="0" fontId="11" fillId="0" borderId="14" xfId="50" applyFont="1" applyBorder="1" applyAlignment="1">
      <alignment vertical="center"/>
    </xf>
    <xf numFmtId="49" fontId="50" fillId="0" borderId="1" xfId="50" applyNumberFormat="1" applyFont="1" applyBorder="1" applyAlignment="1">
      <alignment vertical="center"/>
    </xf>
    <xf numFmtId="0" fontId="49" fillId="0" borderId="10" xfId="50" applyFont="1" applyBorder="1"/>
    <xf numFmtId="49" fontId="50" fillId="0" borderId="7" xfId="50" applyNumberFormat="1" applyFont="1" applyBorder="1" applyAlignment="1">
      <alignment vertical="center"/>
    </xf>
    <xf numFmtId="166" fontId="51" fillId="0" borderId="7" xfId="35" applyNumberFormat="1" applyFont="1" applyFill="1" applyBorder="1" applyAlignment="1">
      <alignment horizontal="center" vertical="center" shrinkToFit="1"/>
    </xf>
    <xf numFmtId="166" fontId="50" fillId="0" borderId="7" xfId="50" applyNumberFormat="1" applyFont="1" applyBorder="1"/>
    <xf numFmtId="0" fontId="50" fillId="0" borderId="7" xfId="88" quotePrefix="1" applyFont="1" applyBorder="1" applyAlignment="1" applyProtection="1">
      <alignment horizontal="center" vertical="center"/>
      <protection locked="0"/>
    </xf>
    <xf numFmtId="0" fontId="46" fillId="0" borderId="7" xfId="50" applyFont="1" applyBorder="1" applyAlignment="1">
      <alignment horizontal="left"/>
    </xf>
    <xf numFmtId="0" fontId="11" fillId="0" borderId="15" xfId="50" applyFont="1" applyBorder="1" applyAlignment="1">
      <alignment vertical="center"/>
    </xf>
    <xf numFmtId="0" fontId="52" fillId="0" borderId="6" xfId="50" applyFont="1" applyBorder="1" applyAlignment="1">
      <alignment vertical="center"/>
    </xf>
    <xf numFmtId="166" fontId="50" fillId="0" borderId="6" xfId="35" applyNumberFormat="1" applyFont="1" applyFill="1" applyBorder="1"/>
    <xf numFmtId="0" fontId="50" fillId="0" borderId="6" xfId="50" quotePrefix="1" applyFont="1" applyBorder="1" applyAlignment="1">
      <alignment horizontal="center" vertical="center" wrapText="1"/>
    </xf>
    <xf numFmtId="166" fontId="11" fillId="0" borderId="11" xfId="50" applyNumberFormat="1" applyFont="1" applyBorder="1" applyAlignment="1">
      <alignment horizontal="left" vertical="center"/>
    </xf>
    <xf numFmtId="0" fontId="50" fillId="0" borderId="7" xfId="50" applyFont="1" applyBorder="1" applyAlignment="1">
      <alignment vertical="center"/>
    </xf>
    <xf numFmtId="166" fontId="50" fillId="0" borderId="7" xfId="35" applyNumberFormat="1" applyFont="1" applyFill="1" applyBorder="1"/>
    <xf numFmtId="0" fontId="50" fillId="0" borderId="7" xfId="50" quotePrefix="1" applyFont="1" applyBorder="1" applyAlignment="1">
      <alignment horizontal="center" vertical="center" wrapText="1"/>
    </xf>
    <xf numFmtId="0" fontId="61" fillId="48" borderId="13" xfId="50" applyFont="1" applyFill="1" applyBorder="1" applyAlignment="1">
      <alignment horizontal="center"/>
    </xf>
    <xf numFmtId="169" fontId="61" fillId="48" borderId="13" xfId="50" applyNumberFormat="1" applyFont="1" applyFill="1" applyBorder="1" applyAlignment="1">
      <alignment horizontal="center"/>
    </xf>
    <xf numFmtId="0" fontId="61" fillId="48" borderId="13" xfId="50" applyFont="1" applyFill="1" applyBorder="1" applyAlignment="1">
      <alignment horizontal="right"/>
    </xf>
    <xf numFmtId="0" fontId="61" fillId="48" borderId="13" xfId="50" applyFont="1" applyFill="1" applyBorder="1"/>
    <xf numFmtId="0" fontId="14" fillId="0" borderId="9" xfId="50" applyFont="1" applyBorder="1" applyAlignment="1">
      <alignment horizontal="left"/>
    </xf>
    <xf numFmtId="168" fontId="63" fillId="0" borderId="1" xfId="87" applyNumberFormat="1" applyFont="1" applyFill="1" applyBorder="1" applyAlignment="1">
      <alignment horizontal="right"/>
    </xf>
    <xf numFmtId="168" fontId="14" fillId="0" borderId="1" xfId="50" applyNumberFormat="1" applyFont="1" applyBorder="1"/>
    <xf numFmtId="49" fontId="61" fillId="0" borderId="1" xfId="50" applyNumberFormat="1" applyFont="1" applyBorder="1" applyAlignment="1">
      <alignment horizontal="right"/>
    </xf>
    <xf numFmtId="0" fontId="33" fillId="0" borderId="1" xfId="50" applyFont="1" applyBorder="1" applyAlignment="1">
      <alignment horizontal="right"/>
    </xf>
    <xf numFmtId="0" fontId="61" fillId="0" borderId="14" xfId="50" applyFont="1" applyBorder="1"/>
    <xf numFmtId="0" fontId="14" fillId="0" borderId="19" xfId="50" applyFont="1" applyBorder="1" applyAlignment="1">
      <alignment horizontal="left"/>
    </xf>
    <xf numFmtId="168" fontId="63" fillId="0" borderId="6" xfId="87" applyNumberFormat="1" applyFont="1" applyFill="1" applyBorder="1" applyAlignment="1">
      <alignment horizontal="right"/>
    </xf>
    <xf numFmtId="168" fontId="14" fillId="0" borderId="6" xfId="50" applyNumberFormat="1" applyFont="1" applyBorder="1"/>
    <xf numFmtId="49" fontId="14" fillId="0" borderId="6" xfId="50" applyNumberFormat="1" applyFont="1" applyBorder="1" applyAlignment="1">
      <alignment horizontal="right"/>
    </xf>
    <xf numFmtId="0" fontId="33" fillId="0" borderId="6" xfId="50" applyFont="1" applyBorder="1" applyAlignment="1">
      <alignment horizontal="right"/>
    </xf>
    <xf numFmtId="0" fontId="61" fillId="0" borderId="11" xfId="50" applyFont="1" applyBorder="1"/>
    <xf numFmtId="0" fontId="14" fillId="0" borderId="10" xfId="50" applyFont="1" applyBorder="1" applyAlignment="1">
      <alignment horizontal="left"/>
    </xf>
    <xf numFmtId="168" fontId="63" fillId="0" borderId="7" xfId="87" applyNumberFormat="1" applyFont="1" applyFill="1" applyBorder="1" applyAlignment="1">
      <alignment horizontal="right"/>
    </xf>
    <xf numFmtId="168" fontId="14" fillId="0" borderId="7" xfId="50" applyNumberFormat="1" applyFont="1" applyBorder="1"/>
    <xf numFmtId="49" fontId="61" fillId="0" borderId="7" xfId="50" applyNumberFormat="1" applyFont="1" applyBorder="1" applyAlignment="1">
      <alignment horizontal="right"/>
    </xf>
    <xf numFmtId="0" fontId="33" fillId="0" borderId="7" xfId="50" applyFont="1" applyBorder="1" applyAlignment="1">
      <alignment horizontal="right"/>
    </xf>
    <xf numFmtId="0" fontId="61" fillId="0" borderId="15" xfId="50" applyFont="1" applyBorder="1"/>
    <xf numFmtId="0" fontId="61" fillId="48" borderId="5" xfId="50" applyFont="1" applyFill="1" applyBorder="1" applyAlignment="1">
      <alignment horizontal="left"/>
    </xf>
    <xf numFmtId="0" fontId="62" fillId="48" borderId="5" xfId="50" applyFont="1" applyFill="1" applyBorder="1" applyAlignment="1">
      <alignment horizontal="left" vertical="center"/>
    </xf>
    <xf numFmtId="0" fontId="62" fillId="48" borderId="5" xfId="50" applyFont="1" applyFill="1" applyBorder="1" applyAlignment="1">
      <alignment horizontal="center" vertical="center"/>
    </xf>
    <xf numFmtId="169" fontId="61" fillId="48" borderId="5" xfId="50" applyNumberFormat="1" applyFont="1" applyFill="1" applyBorder="1" applyAlignment="1">
      <alignment horizontal="center"/>
    </xf>
    <xf numFmtId="0" fontId="62" fillId="48" borderId="5" xfId="50" applyFont="1" applyFill="1" applyBorder="1" applyAlignment="1">
      <alignment horizontal="right" vertical="center"/>
    </xf>
    <xf numFmtId="0" fontId="62" fillId="48" borderId="5" xfId="50" applyFont="1" applyFill="1" applyBorder="1" applyAlignment="1">
      <alignment vertical="center"/>
    </xf>
    <xf numFmtId="0" fontId="14" fillId="0" borderId="6" xfId="50" applyFont="1" applyBorder="1" applyAlignment="1">
      <alignment horizontal="center" vertical="center"/>
    </xf>
    <xf numFmtId="49" fontId="61" fillId="0" borderId="6" xfId="50" applyNumberFormat="1" applyFont="1" applyBorder="1" applyAlignment="1">
      <alignment horizontal="right" vertical="center"/>
    </xf>
    <xf numFmtId="0" fontId="61" fillId="0" borderId="6" xfId="50" applyFont="1" applyBorder="1" applyAlignment="1">
      <alignment horizontal="right"/>
    </xf>
    <xf numFmtId="0" fontId="14" fillId="0" borderId="1" xfId="50" applyFont="1" applyBorder="1" applyAlignment="1">
      <alignment horizontal="center" vertical="center"/>
    </xf>
    <xf numFmtId="49" fontId="61" fillId="0" borderId="1" xfId="50" applyNumberFormat="1" applyFont="1" applyBorder="1" applyAlignment="1">
      <alignment horizontal="right" vertical="center"/>
    </xf>
    <xf numFmtId="0" fontId="61" fillId="0" borderId="1" xfId="50" applyFont="1" applyBorder="1" applyAlignment="1">
      <alignment horizontal="right"/>
    </xf>
    <xf numFmtId="0" fontId="61" fillId="48" borderId="5" xfId="50" applyFont="1" applyFill="1" applyBorder="1" applyAlignment="1">
      <alignment horizontal="left" vertical="center"/>
    </xf>
    <xf numFmtId="0" fontId="63" fillId="0" borderId="10" xfId="50" applyFont="1" applyBorder="1" applyAlignment="1">
      <alignment horizontal="left"/>
    </xf>
    <xf numFmtId="0" fontId="63" fillId="0" borderId="7" xfId="50" applyFont="1" applyBorder="1"/>
    <xf numFmtId="166" fontId="14" fillId="0" borderId="7" xfId="35" applyNumberFormat="1" applyFont="1" applyBorder="1" applyAlignment="1">
      <alignment horizontal="center"/>
    </xf>
    <xf numFmtId="166" fontId="14" fillId="0" borderId="7" xfId="35" applyNumberFormat="1" applyFont="1" applyBorder="1" applyAlignment="1">
      <alignment horizontal="right" vertical="center"/>
    </xf>
    <xf numFmtId="49" fontId="14" fillId="0" borderId="7" xfId="50" applyNumberFormat="1" applyFont="1" applyBorder="1" applyAlignment="1">
      <alignment horizontal="right"/>
    </xf>
    <xf numFmtId="0" fontId="14" fillId="0" borderId="7" xfId="50" applyFont="1" applyBorder="1" applyAlignment="1">
      <alignment horizontal="right"/>
    </xf>
    <xf numFmtId="0" fontId="63" fillId="0" borderId="40" xfId="50" applyFont="1" applyBorder="1" applyAlignment="1">
      <alignment horizontal="left"/>
    </xf>
    <xf numFmtId="0" fontId="63" fillId="0" borderId="9" xfId="50" applyFont="1" applyBorder="1"/>
    <xf numFmtId="49" fontId="63" fillId="0" borderId="1" xfId="50" applyNumberFormat="1" applyFont="1" applyBorder="1" applyAlignment="1">
      <alignment horizontal="right"/>
    </xf>
    <xf numFmtId="0" fontId="63" fillId="0" borderId="1" xfId="50" applyFont="1" applyBorder="1"/>
    <xf numFmtId="0" fontId="63" fillId="0" borderId="42" xfId="50" applyFont="1" applyBorder="1" applyAlignment="1">
      <alignment horizontal="left"/>
    </xf>
    <xf numFmtId="0" fontId="63" fillId="0" borderId="10" xfId="50" applyFont="1" applyBorder="1"/>
    <xf numFmtId="49" fontId="63" fillId="0" borderId="7" xfId="50" applyNumberFormat="1" applyFont="1" applyBorder="1" applyAlignment="1">
      <alignment horizontal="right"/>
    </xf>
    <xf numFmtId="0" fontId="56" fillId="0" borderId="48" xfId="0" applyFont="1" applyBorder="1" applyAlignment="1">
      <alignment horizontal="left"/>
    </xf>
    <xf numFmtId="0" fontId="56" fillId="0" borderId="49" xfId="0" applyFont="1" applyBorder="1" applyAlignment="1">
      <alignment horizontal="left"/>
    </xf>
    <xf numFmtId="0" fontId="56" fillId="0" borderId="50" xfId="0" applyFont="1" applyBorder="1" applyAlignment="1">
      <alignment horizontal="left"/>
    </xf>
    <xf numFmtId="0" fontId="56" fillId="0" borderId="41" xfId="0" applyFont="1" applyBorder="1" applyAlignment="1">
      <alignment horizontal="left"/>
    </xf>
    <xf numFmtId="0" fontId="56" fillId="0" borderId="43" xfId="0" applyFont="1" applyBorder="1" applyAlignment="1">
      <alignment horizontal="left"/>
    </xf>
    <xf numFmtId="0" fontId="56" fillId="0" borderId="44" xfId="0" applyFont="1" applyBorder="1" applyAlignment="1">
      <alignment horizontal="left"/>
    </xf>
  </cellXfs>
  <cellStyles count="89">
    <cellStyle name="=C:\WINNT\SYSTEM32\COMMAND.COM" xfId="1" xr:uid="{00000000-0005-0000-0000-000000000000}"/>
    <cellStyle name="20% - Accent1" xfId="2" builtinId="30" customBuiltin="1"/>
    <cellStyle name="20% - Accent1 2" xfId="3" xr:uid="{00000000-0005-0000-0000-000002000000}"/>
    <cellStyle name="20% - Accent2" xfId="4" builtinId="34" customBuiltin="1"/>
    <cellStyle name="20% - Accent3" xfId="5" builtinId="38" customBuiltin="1"/>
    <cellStyle name="20% - Accent4" xfId="6" builtinId="42" customBuiltin="1"/>
    <cellStyle name="20% - Accent5" xfId="7" builtinId="46" customBuiltin="1"/>
    <cellStyle name="20% - Accent6" xfId="8" builtinId="50" customBuiltin="1"/>
    <cellStyle name="40% - Accent1" xfId="9" builtinId="31" customBuiltin="1"/>
    <cellStyle name="40% - Accent1 2" xfId="10" xr:uid="{00000000-0005-0000-0000-000009000000}"/>
    <cellStyle name="40% - Accent2" xfId="11" builtinId="35" customBuiltin="1"/>
    <cellStyle name="40% - Accent3" xfId="12" builtinId="39" customBuiltin="1"/>
    <cellStyle name="40% - Accent4" xfId="13" builtinId="43" customBuiltin="1"/>
    <cellStyle name="40% - Accent5" xfId="14" builtinId="47" customBuiltin="1"/>
    <cellStyle name="40% - Accent6" xfId="15" builtinId="51" customBuiltin="1"/>
    <cellStyle name="60% - Accent1" xfId="16" builtinId="32" customBuiltin="1"/>
    <cellStyle name="60% - Accent2" xfId="17" builtinId="36" customBuiltin="1"/>
    <cellStyle name="60% - Accent3" xfId="18" builtinId="40" customBuiltin="1"/>
    <cellStyle name="60% - Accent4" xfId="19" builtinId="44" customBuiltin="1"/>
    <cellStyle name="60% - Accent5" xfId="20" builtinId="48" customBuiltin="1"/>
    <cellStyle name="60% - Accent6" xfId="21" builtinId="52" customBuiltin="1"/>
    <cellStyle name="Accent1" xfId="22" builtinId="29" customBuiltin="1"/>
    <cellStyle name="Accent2" xfId="23" builtinId="33" customBuiltin="1"/>
    <cellStyle name="Accent3" xfId="24" builtinId="37" customBuiltin="1"/>
    <cellStyle name="Accent4" xfId="25" builtinId="41" customBuiltin="1"/>
    <cellStyle name="Accent5" xfId="26" builtinId="45" customBuiltin="1"/>
    <cellStyle name="Accent6" xfId="27" builtinId="49" customBuiltin="1"/>
    <cellStyle name="autoPopulatedData" xfId="28" xr:uid="{00000000-0005-0000-0000-00001B000000}"/>
    <cellStyle name="Bad 2" xfId="29" xr:uid="{00000000-0005-0000-0000-00001C000000}"/>
    <cellStyle name="Bad1" xfId="30" xr:uid="{00000000-0005-0000-0000-00001D000000}"/>
    <cellStyle name="Calculation" xfId="31" builtinId="22" customBuiltin="1"/>
    <cellStyle name="Check Cell" xfId="32" builtinId="23" customBuiltin="1"/>
    <cellStyle name="Comma 2" xfId="87" xr:uid="{AB90CD22-BBD2-4E36-B301-C689DCEA6993}"/>
    <cellStyle name="Completed" xfId="33" xr:uid="{00000000-0005-0000-0000-000020000000}"/>
    <cellStyle name="Currency" xfId="83" builtinId="4"/>
    <cellStyle name="Currency 2" xfId="34" xr:uid="{00000000-0005-0000-0000-000021000000}"/>
    <cellStyle name="Currency 2 2" xfId="35" xr:uid="{00000000-0005-0000-0000-000022000000}"/>
    <cellStyle name="Currency 2 3" xfId="36" xr:uid="{00000000-0005-0000-0000-000023000000}"/>
    <cellStyle name="Existing" xfId="37" xr:uid="{00000000-0005-0000-0000-000024000000}"/>
    <cellStyle name="Explanatory Text" xfId="38" builtinId="53" customBuiltin="1"/>
    <cellStyle name="Good 2" xfId="39" xr:uid="{00000000-0005-0000-0000-000026000000}"/>
    <cellStyle name="Heading 1" xfId="40" builtinId="16" customBuiltin="1"/>
    <cellStyle name="Heading 2" xfId="41" builtinId="17" customBuiltin="1"/>
    <cellStyle name="Heading 3" xfId="42" builtinId="18" customBuiltin="1"/>
    <cellStyle name="Heading 4" xfId="43" builtinId="19" customBuiltin="1"/>
    <cellStyle name="Hyperlink" xfId="44" builtinId="8"/>
    <cellStyle name="Hyperlink 2" xfId="45" xr:uid="{00000000-0005-0000-0000-00002C000000}"/>
    <cellStyle name="Input" xfId="46" builtinId="20" customBuiltin="1"/>
    <cellStyle name="LineItemError" xfId="47" xr:uid="{00000000-0005-0000-0000-00002E000000}"/>
    <cellStyle name="Linked Cell" xfId="48" builtinId="24" customBuiltin="1"/>
    <cellStyle name="Neutral 2" xfId="49" xr:uid="{00000000-0005-0000-0000-000030000000}"/>
    <cellStyle name="Normal" xfId="0" builtinId="0"/>
    <cellStyle name="Normal 2" xfId="50" xr:uid="{00000000-0005-0000-0000-000032000000}"/>
    <cellStyle name="Normal 2 2" xfId="51" xr:uid="{00000000-0005-0000-0000-000033000000}"/>
    <cellStyle name="Normal 2 3" xfId="52" xr:uid="{00000000-0005-0000-0000-000034000000}"/>
    <cellStyle name="Normal 3" xfId="53" xr:uid="{00000000-0005-0000-0000-000035000000}"/>
    <cellStyle name="Normal 3 2" xfId="54" xr:uid="{00000000-0005-0000-0000-000036000000}"/>
    <cellStyle name="Normal 3 6 2 2 2 12" xfId="85" xr:uid="{4153AC96-971A-47FE-B6EE-B4E634011F11}"/>
    <cellStyle name="Normal 3 6 2 2 2 12 2" xfId="88" xr:uid="{DACB8891-3FF0-4C1E-8098-3F2D20374E93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rmal 7" xfId="58" xr:uid="{00000000-0005-0000-0000-00003A000000}"/>
    <cellStyle name="Normal 8" xfId="82" xr:uid="{16CDF418-BF3D-294D-901D-00D9B67AAFFE}"/>
    <cellStyle name="Normal 9" xfId="86" xr:uid="{1BF153D8-17BE-40AD-86C9-F0AF91B1CB04}"/>
    <cellStyle name="Normal_Sheet1" xfId="84" xr:uid="{44A1C2EC-C50A-4BD1-A38E-D2BC1719DA9B}"/>
    <cellStyle name="Normal1" xfId="59" xr:uid="{00000000-0005-0000-0000-00003C000000}"/>
    <cellStyle name="Note 2" xfId="60" xr:uid="{00000000-0005-0000-0000-00003D000000}"/>
    <cellStyle name="notUpdatable" xfId="61" xr:uid="{00000000-0005-0000-0000-00003E000000}"/>
    <cellStyle name="Optional" xfId="62" xr:uid="{00000000-0005-0000-0000-00003F000000}"/>
    <cellStyle name="Optional 2" xfId="63" xr:uid="{00000000-0005-0000-0000-000040000000}"/>
    <cellStyle name="Optional2" xfId="64" xr:uid="{00000000-0005-0000-0000-000041000000}"/>
    <cellStyle name="OptionalForCommit" xfId="65" xr:uid="{00000000-0005-0000-0000-000042000000}"/>
    <cellStyle name="Output" xfId="66" builtinId="21" customBuiltin="1"/>
    <cellStyle name="OverridingAllowed" xfId="67" xr:uid="{00000000-0005-0000-0000-000044000000}"/>
    <cellStyle name="Percent 2" xfId="68" xr:uid="{00000000-0005-0000-0000-000045000000}"/>
    <cellStyle name="Percent 2 2" xfId="69" xr:uid="{00000000-0005-0000-0000-000046000000}"/>
    <cellStyle name="Required" xfId="70" xr:uid="{00000000-0005-0000-0000-000047000000}"/>
    <cellStyle name="Required 2" xfId="71" xr:uid="{00000000-0005-0000-0000-000048000000}"/>
    <cellStyle name="Required2" xfId="72" xr:uid="{00000000-0005-0000-0000-000049000000}"/>
    <cellStyle name="Sample" xfId="73" xr:uid="{00000000-0005-0000-0000-00004A000000}"/>
    <cellStyle name="SkipRequired" xfId="74" xr:uid="{00000000-0005-0000-0000-00004B000000}"/>
    <cellStyle name="Standaard_Blad1" xfId="75" xr:uid="{00000000-0005-0000-0000-00004C000000}"/>
    <cellStyle name="Standard 2 2" xfId="76" xr:uid="{00000000-0005-0000-0000-00004D000000}"/>
    <cellStyle name="StringOnly" xfId="77" xr:uid="{00000000-0005-0000-0000-00004E000000}"/>
    <cellStyle name="Title" xfId="78" builtinId="15" customBuiltin="1"/>
    <cellStyle name="Total" xfId="79" builtinId="25" customBuiltin="1"/>
    <cellStyle name="Warning Text" xfId="80" builtinId="11" customBuiltin="1"/>
    <cellStyle name="Warnings" xfId="81" xr:uid="{00000000-0005-0000-0000-000052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7C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Content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165100</xdr:colOff>
      <xdr:row>0</xdr:row>
      <xdr:rowOff>50800</xdr:rowOff>
    </xdr:from>
    <xdr:to>
      <xdr:col>5</xdr:col>
      <xdr:colOff>469900</xdr:colOff>
      <xdr:row>2</xdr:row>
      <xdr:rowOff>88900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D524024-9FE6-0594-2ABA-AAA0A52A3120}"/>
            </a:ext>
          </a:extLst>
        </xdr:cNvPr>
        <xdr:cNvSpPr/>
      </xdr:nvSpPr>
      <xdr:spPr>
        <a:xfrm>
          <a:off x="2603500" y="50800"/>
          <a:ext cx="914400" cy="3556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800" b="1">
              <a:solidFill>
                <a:schemeClr val="tx1"/>
              </a:solidFill>
            </a:rPr>
            <a:t>BACK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0</xdr:row>
      <xdr:rowOff>69850</xdr:rowOff>
    </xdr:from>
    <xdr:to>
      <xdr:col>3</xdr:col>
      <xdr:colOff>609600</xdr:colOff>
      <xdr:row>2</xdr:row>
      <xdr:rowOff>146050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069185-E1EE-E47E-790F-6C4EB4618B3A}"/>
            </a:ext>
          </a:extLst>
        </xdr:cNvPr>
        <xdr:cNvSpPr/>
      </xdr:nvSpPr>
      <xdr:spPr>
        <a:xfrm>
          <a:off x="4254500" y="69850"/>
          <a:ext cx="914400" cy="393700"/>
        </a:xfrm>
        <a:prstGeom prst="roundRect">
          <a:avLst/>
        </a:prstGeom>
        <a:solidFill>
          <a:schemeClr val="tx2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800" b="1">
              <a:solidFill>
                <a:schemeClr val="tx1"/>
              </a:solidFill>
            </a:rPr>
            <a:t>BACK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241300</xdr:colOff>
      <xdr:row>0</xdr:row>
      <xdr:rowOff>88900</xdr:rowOff>
    </xdr:from>
    <xdr:to>
      <xdr:col>4</xdr:col>
      <xdr:colOff>546100</xdr:colOff>
      <xdr:row>2</xdr:row>
      <xdr:rowOff>82550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22F2FE8-9876-0D34-2DEF-43998CD3132B}"/>
            </a:ext>
          </a:extLst>
        </xdr:cNvPr>
        <xdr:cNvSpPr/>
      </xdr:nvSpPr>
      <xdr:spPr>
        <a:xfrm>
          <a:off x="3956050" y="88900"/>
          <a:ext cx="914400" cy="311150"/>
        </a:xfrm>
        <a:prstGeom prst="roundRect">
          <a:avLst/>
        </a:prstGeom>
        <a:solidFill>
          <a:schemeClr val="tx2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600" b="1">
              <a:solidFill>
                <a:schemeClr val="tx1"/>
              </a:solidFill>
            </a:rPr>
            <a:t>BACK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260350</xdr:colOff>
      <xdr:row>0</xdr:row>
      <xdr:rowOff>536575</xdr:rowOff>
    </xdr:from>
    <xdr:to>
      <xdr:col>4</xdr:col>
      <xdr:colOff>1160350</xdr:colOff>
      <xdr:row>0</xdr:row>
      <xdr:rowOff>986575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DF9FBAC-CFBC-8B4C-8C76-256F7578EF21}"/>
            </a:ext>
          </a:extLst>
        </xdr:cNvPr>
        <xdr:cNvSpPr/>
      </xdr:nvSpPr>
      <xdr:spPr>
        <a:xfrm>
          <a:off x="5797550" y="536575"/>
          <a:ext cx="900000" cy="450000"/>
        </a:xfrm>
        <a:prstGeom prst="roundRect">
          <a:avLst/>
        </a:prstGeom>
        <a:solidFill>
          <a:srgbClr val="007CC2">
            <a:alpha val="50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 b="1">
              <a:solidFill>
                <a:schemeClr val="tx1"/>
              </a:solidFill>
              <a:latin typeface="Helvetica" pitchFamily="2" charset="0"/>
            </a:rPr>
            <a:t>BACK</a:t>
          </a:r>
          <a:endParaRPr lang="en-GB" sz="1100" b="1">
            <a:solidFill>
              <a:schemeClr val="tx1"/>
            </a:solidFill>
            <a:latin typeface="Helvetica" pitchFamily="2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279400</xdr:colOff>
      <xdr:row>0</xdr:row>
      <xdr:rowOff>469900</xdr:rowOff>
    </xdr:from>
    <xdr:to>
      <xdr:col>4</xdr:col>
      <xdr:colOff>1179400</xdr:colOff>
      <xdr:row>0</xdr:row>
      <xdr:rowOff>919900</xdr:rowOff>
    </xdr:to>
    <xdr:sp macro="" textlink="">
      <xdr:nvSpPr>
        <xdr:cNvPr id="3" name="AutoShap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504B4CF-C1E5-4449-A138-BC394E4D1A01}"/>
            </a:ext>
          </a:extLst>
        </xdr:cNvPr>
        <xdr:cNvSpPr>
          <a:spLocks noChangeArrowheads="1"/>
        </xdr:cNvSpPr>
      </xdr:nvSpPr>
      <xdr:spPr bwMode="auto">
        <a:xfrm>
          <a:off x="6578600" y="469900"/>
          <a:ext cx="900000" cy="450000"/>
        </a:xfrm>
        <a:prstGeom prst="roundRect">
          <a:avLst>
            <a:gd name="adj" fmla="val 16667"/>
          </a:avLst>
        </a:prstGeom>
        <a:solidFill>
          <a:srgbClr val="007CC2">
            <a:alpha val="50000"/>
          </a:srgb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GB" sz="1600" b="1" i="0" u="none" strike="noStrike" baseline="0">
              <a:solidFill>
                <a:srgbClr val="000000"/>
              </a:solidFill>
              <a:latin typeface="Helvetica" pitchFamily="2" charset="0"/>
              <a:cs typeface="Arial"/>
            </a:rPr>
            <a:t>BACK</a:t>
          </a:r>
          <a:endParaRPr lang="en-GB" sz="1600" b="1">
            <a:latin typeface="Helvetica" pitchFamily="2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304800</xdr:rowOff>
    </xdr:to>
    <xdr:sp macro="" textlink="">
      <xdr:nvSpPr>
        <xdr:cNvPr id="3" name="AutoShape 1" descr="Image result for gerber logo">
          <a:extLst>
            <a:ext uri="{FF2B5EF4-FFF2-40B4-BE49-F238E27FC236}">
              <a16:creationId xmlns:a16="http://schemas.microsoft.com/office/drawing/2014/main" id="{39D235B9-CB44-074B-B0C4-F0F0AE19C1F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304800</xdr:rowOff>
    </xdr:to>
    <xdr:sp macro="" textlink="">
      <xdr:nvSpPr>
        <xdr:cNvPr id="4" name="AutoShape 2" descr="Image result for gerber logo">
          <a:extLst>
            <a:ext uri="{FF2B5EF4-FFF2-40B4-BE49-F238E27FC236}">
              <a16:creationId xmlns:a16="http://schemas.microsoft.com/office/drawing/2014/main" id="{C161696C-067B-5E43-8859-F2D4F72AAC9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6" name="AutoShape 1" descr="Image result for gerber logo">
          <a:extLst>
            <a:ext uri="{FF2B5EF4-FFF2-40B4-BE49-F238E27FC236}">
              <a16:creationId xmlns:a16="http://schemas.microsoft.com/office/drawing/2014/main" id="{4750DE23-07E9-6640-BCC2-092505413BF8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7" name="AutoShape 1" descr="Image result for gerber logo">
          <a:extLst>
            <a:ext uri="{FF2B5EF4-FFF2-40B4-BE49-F238E27FC236}">
              <a16:creationId xmlns:a16="http://schemas.microsoft.com/office/drawing/2014/main" id="{90E2DCDA-195A-994B-9C44-8751D84EE4AA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2832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8" name="AutoShape 1" descr="Image result for gerber logo">
          <a:extLst>
            <a:ext uri="{FF2B5EF4-FFF2-40B4-BE49-F238E27FC236}">
              <a16:creationId xmlns:a16="http://schemas.microsoft.com/office/drawing/2014/main" id="{69755698-EF87-F740-A51D-ED0C7310CA38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9" name="AutoShape 1" descr="Image result for gerber logo">
          <a:extLst>
            <a:ext uri="{FF2B5EF4-FFF2-40B4-BE49-F238E27FC236}">
              <a16:creationId xmlns:a16="http://schemas.microsoft.com/office/drawing/2014/main" id="{F813BF40-62E4-EB46-8131-9957FF4F3CF4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2832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304800</xdr:rowOff>
    </xdr:to>
    <xdr:sp macro="" textlink="">
      <xdr:nvSpPr>
        <xdr:cNvPr id="10" name="AutoShape 1027" descr="Image result for gerber">
          <a:extLst>
            <a:ext uri="{FF2B5EF4-FFF2-40B4-BE49-F238E27FC236}">
              <a16:creationId xmlns:a16="http://schemas.microsoft.com/office/drawing/2014/main" id="{DEC888D3-BF41-7D4B-8056-44098BAD22D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1" name="AutoShape 1" descr="Image result for gerber logo">
          <a:extLst>
            <a:ext uri="{FF2B5EF4-FFF2-40B4-BE49-F238E27FC236}">
              <a16:creationId xmlns:a16="http://schemas.microsoft.com/office/drawing/2014/main" id="{49B34C56-5B31-6441-A0A1-323A56B94112}"/>
            </a:ext>
          </a:extLst>
        </xdr:cNvPr>
        <xdr:cNvSpPr>
          <a:spLocks noChangeAspect="1" noChangeArrowheads="1"/>
        </xdr:cNvSpPr>
      </xdr:nvSpPr>
      <xdr:spPr bwMode="auto">
        <a:xfrm>
          <a:off x="939800" y="1397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2" name="AutoShape 2" descr="Image result for gerber logo">
          <a:extLst>
            <a:ext uri="{FF2B5EF4-FFF2-40B4-BE49-F238E27FC236}">
              <a16:creationId xmlns:a16="http://schemas.microsoft.com/office/drawing/2014/main" id="{A23C6CD9-A671-E243-A26F-705A5D61F83C}"/>
            </a:ext>
          </a:extLst>
        </xdr:cNvPr>
        <xdr:cNvSpPr>
          <a:spLocks noChangeAspect="1" noChangeArrowheads="1"/>
        </xdr:cNvSpPr>
      </xdr:nvSpPr>
      <xdr:spPr bwMode="auto">
        <a:xfrm>
          <a:off x="939800" y="1397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3" name="AutoShape 1" descr="Image result for gerber logo">
          <a:extLst>
            <a:ext uri="{FF2B5EF4-FFF2-40B4-BE49-F238E27FC236}">
              <a16:creationId xmlns:a16="http://schemas.microsoft.com/office/drawing/2014/main" id="{ACD03D3F-D04D-9241-AAC8-C9AE766D1B29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14" name="AutoShape 1" descr="Image result for gerber logo">
          <a:extLst>
            <a:ext uri="{FF2B5EF4-FFF2-40B4-BE49-F238E27FC236}">
              <a16:creationId xmlns:a16="http://schemas.microsoft.com/office/drawing/2014/main" id="{2B4998C0-C9A7-9942-B557-9031F25E5202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3627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5" name="AutoShape 1" descr="Image result for gerber logo">
          <a:extLst>
            <a:ext uri="{FF2B5EF4-FFF2-40B4-BE49-F238E27FC236}">
              <a16:creationId xmlns:a16="http://schemas.microsoft.com/office/drawing/2014/main" id="{2043F9C5-9074-1842-8BE8-6FECCAAC78A9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16" name="AutoShape 1" descr="Image result for gerber logo">
          <a:extLst>
            <a:ext uri="{FF2B5EF4-FFF2-40B4-BE49-F238E27FC236}">
              <a16:creationId xmlns:a16="http://schemas.microsoft.com/office/drawing/2014/main" id="{B9C7A8AF-2D41-0A42-8AFF-2301CF1618CC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3627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7" name="AutoShape 1027" descr="Image result for gerber">
          <a:extLst>
            <a:ext uri="{FF2B5EF4-FFF2-40B4-BE49-F238E27FC236}">
              <a16:creationId xmlns:a16="http://schemas.microsoft.com/office/drawing/2014/main" id="{299063CA-3DF6-B74C-920E-3A782BF2FC9B}"/>
            </a:ext>
          </a:extLst>
        </xdr:cNvPr>
        <xdr:cNvSpPr>
          <a:spLocks noChangeAspect="1" noChangeArrowheads="1"/>
        </xdr:cNvSpPr>
      </xdr:nvSpPr>
      <xdr:spPr bwMode="auto">
        <a:xfrm>
          <a:off x="939800" y="1397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8" name="AutoShape 1" descr="Image result for gerber logo">
          <a:extLst>
            <a:ext uri="{FF2B5EF4-FFF2-40B4-BE49-F238E27FC236}">
              <a16:creationId xmlns:a16="http://schemas.microsoft.com/office/drawing/2014/main" id="{C07270DB-2CD4-8B4A-AB9C-BC91B8E22938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19" name="AutoShape 1" descr="Image result for gerber logo">
          <a:extLst>
            <a:ext uri="{FF2B5EF4-FFF2-40B4-BE49-F238E27FC236}">
              <a16:creationId xmlns:a16="http://schemas.microsoft.com/office/drawing/2014/main" id="{D89F2A26-236B-7643-8EB8-33B389D581B1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2832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20" name="AutoShape 1" descr="Image result for gerber logo">
          <a:extLst>
            <a:ext uri="{FF2B5EF4-FFF2-40B4-BE49-F238E27FC236}">
              <a16:creationId xmlns:a16="http://schemas.microsoft.com/office/drawing/2014/main" id="{FBF49F53-C896-3445-9E4F-37F049C36A7A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21" name="AutoShape 1" descr="Image result for gerber logo">
          <a:extLst>
            <a:ext uri="{FF2B5EF4-FFF2-40B4-BE49-F238E27FC236}">
              <a16:creationId xmlns:a16="http://schemas.microsoft.com/office/drawing/2014/main" id="{36105AB3-EA82-354F-9454-7737A3830982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2832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2" name="AutoShape 1" descr="Image result for gerber logo">
          <a:extLst>
            <a:ext uri="{FF2B5EF4-FFF2-40B4-BE49-F238E27FC236}">
              <a16:creationId xmlns:a16="http://schemas.microsoft.com/office/drawing/2014/main" id="{6C0B0359-0EBB-AE4A-B6EE-9B85C9F6440C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23" name="AutoShape 1" descr="Image result for gerber logo">
          <a:extLst>
            <a:ext uri="{FF2B5EF4-FFF2-40B4-BE49-F238E27FC236}">
              <a16:creationId xmlns:a16="http://schemas.microsoft.com/office/drawing/2014/main" id="{F067B7D4-6331-4F44-9D0D-AC50F3C0DB43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3627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31" name="AutoShape 1" descr="Image result for gerber logo">
          <a:extLst>
            <a:ext uri="{FF2B5EF4-FFF2-40B4-BE49-F238E27FC236}">
              <a16:creationId xmlns:a16="http://schemas.microsoft.com/office/drawing/2014/main" id="{648B185D-6752-A745-837A-A139E36BC36B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40" name="AutoShape 1" descr="Image result for gerber logo">
          <a:extLst>
            <a:ext uri="{FF2B5EF4-FFF2-40B4-BE49-F238E27FC236}">
              <a16:creationId xmlns:a16="http://schemas.microsoft.com/office/drawing/2014/main" id="{DCEAF997-E91B-7E4B-B7EC-295EC7764DAE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3627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41" name="AutoShape 1" descr="Image result for gerber logo">
          <a:extLst>
            <a:ext uri="{FF2B5EF4-FFF2-40B4-BE49-F238E27FC236}">
              <a16:creationId xmlns:a16="http://schemas.microsoft.com/office/drawing/2014/main" id="{F5147985-7C38-A04B-9CF8-FEDE19DAAE39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42" name="AutoShape 1" descr="Image result for gerber logo">
          <a:extLst>
            <a:ext uri="{FF2B5EF4-FFF2-40B4-BE49-F238E27FC236}">
              <a16:creationId xmlns:a16="http://schemas.microsoft.com/office/drawing/2014/main" id="{27F94BC1-2D7B-9C41-B4A0-1AB81447C5F1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3594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43" name="AutoShape 1" descr="Image result for gerber logo">
          <a:extLst>
            <a:ext uri="{FF2B5EF4-FFF2-40B4-BE49-F238E27FC236}">
              <a16:creationId xmlns:a16="http://schemas.microsoft.com/office/drawing/2014/main" id="{042CCEA8-27EA-0346-BAFB-C70FF08509E1}"/>
            </a:ext>
          </a:extLst>
        </xdr:cNvPr>
        <xdr:cNvSpPr>
          <a:spLocks noChangeAspect="1" noChangeArrowheads="1"/>
        </xdr:cNvSpPr>
      </xdr:nvSpPr>
      <xdr:spPr bwMode="auto">
        <a:xfrm>
          <a:off x="1003300" y="2540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97366</xdr:rowOff>
    </xdr:to>
    <xdr:sp macro="" textlink="">
      <xdr:nvSpPr>
        <xdr:cNvPr id="44" name="AutoShape 1" descr="Image result for gerber logo">
          <a:extLst>
            <a:ext uri="{FF2B5EF4-FFF2-40B4-BE49-F238E27FC236}">
              <a16:creationId xmlns:a16="http://schemas.microsoft.com/office/drawing/2014/main" id="{2081B907-01FC-D848-9DA4-F81DB03A9042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4356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342900</xdr:colOff>
      <xdr:row>3</xdr:row>
      <xdr:rowOff>95250</xdr:rowOff>
    </xdr:to>
    <xdr:sp macro="" textlink="">
      <xdr:nvSpPr>
        <xdr:cNvPr id="45" name="AutoShape 1" descr="Image result for gerber logo">
          <a:extLst>
            <a:ext uri="{FF2B5EF4-FFF2-40B4-BE49-F238E27FC236}">
              <a16:creationId xmlns:a16="http://schemas.microsoft.com/office/drawing/2014/main" id="{6B05AE90-52AD-A04D-8609-0A33FAFB5DC3}"/>
            </a:ext>
          </a:extLst>
        </xdr:cNvPr>
        <xdr:cNvSpPr>
          <a:spLocks noChangeAspect="1" noChangeArrowheads="1"/>
        </xdr:cNvSpPr>
      </xdr:nvSpPr>
      <xdr:spPr bwMode="auto">
        <a:xfrm>
          <a:off x="939800" y="16129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342900</xdr:colOff>
      <xdr:row>3</xdr:row>
      <xdr:rowOff>95250</xdr:rowOff>
    </xdr:to>
    <xdr:sp macro="" textlink="">
      <xdr:nvSpPr>
        <xdr:cNvPr id="46" name="AutoShape 2" descr="Image result for gerber logo">
          <a:extLst>
            <a:ext uri="{FF2B5EF4-FFF2-40B4-BE49-F238E27FC236}">
              <a16:creationId xmlns:a16="http://schemas.microsoft.com/office/drawing/2014/main" id="{4654E822-4B67-544D-B8B5-0C895CDE1183}"/>
            </a:ext>
          </a:extLst>
        </xdr:cNvPr>
        <xdr:cNvSpPr>
          <a:spLocks noChangeAspect="1" noChangeArrowheads="1"/>
        </xdr:cNvSpPr>
      </xdr:nvSpPr>
      <xdr:spPr bwMode="auto">
        <a:xfrm>
          <a:off x="939800" y="16129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47" name="AutoShape 1" descr="Image result for gerber logo">
          <a:extLst>
            <a:ext uri="{FF2B5EF4-FFF2-40B4-BE49-F238E27FC236}">
              <a16:creationId xmlns:a16="http://schemas.microsoft.com/office/drawing/2014/main" id="{AEE8D977-951B-5548-9DE6-FA16B535BAAC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48" name="AutoShape 1" descr="Image result for gerber logo">
          <a:extLst>
            <a:ext uri="{FF2B5EF4-FFF2-40B4-BE49-F238E27FC236}">
              <a16:creationId xmlns:a16="http://schemas.microsoft.com/office/drawing/2014/main" id="{C6697BA7-392F-784F-8F2A-67421851DA83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4389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49" name="AutoShape 1" descr="Image result for gerber logo">
          <a:extLst>
            <a:ext uri="{FF2B5EF4-FFF2-40B4-BE49-F238E27FC236}">
              <a16:creationId xmlns:a16="http://schemas.microsoft.com/office/drawing/2014/main" id="{28AADF29-351A-A045-9E45-170387997F2E}"/>
            </a:ext>
          </a:extLst>
        </xdr:cNvPr>
        <xdr:cNvSpPr>
          <a:spLocks noChangeAspect="1" noChangeArrowheads="1"/>
        </xdr:cNvSpPr>
      </xdr:nvSpPr>
      <xdr:spPr bwMode="auto">
        <a:xfrm>
          <a:off x="1003300" y="2540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50" name="AutoShape 1" descr="Image result for gerber logo">
          <a:extLst>
            <a:ext uri="{FF2B5EF4-FFF2-40B4-BE49-F238E27FC236}">
              <a16:creationId xmlns:a16="http://schemas.microsoft.com/office/drawing/2014/main" id="{81024B5A-8BA7-E44E-9AF5-69EE05F29255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5151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1123950</xdr:colOff>
      <xdr:row>2</xdr:row>
      <xdr:rowOff>9525</xdr:rowOff>
    </xdr:from>
    <xdr:to>
      <xdr:col>3</xdr:col>
      <xdr:colOff>347662</xdr:colOff>
      <xdr:row>3</xdr:row>
      <xdr:rowOff>104775</xdr:rowOff>
    </xdr:to>
    <xdr:sp macro="" textlink="">
      <xdr:nvSpPr>
        <xdr:cNvPr id="51" name="AutoShape 1027" descr="Image result for gerber">
          <a:extLst>
            <a:ext uri="{FF2B5EF4-FFF2-40B4-BE49-F238E27FC236}">
              <a16:creationId xmlns:a16="http://schemas.microsoft.com/office/drawing/2014/main" id="{703C87CA-AD19-C94A-A162-58C27C8F56DE}"/>
            </a:ext>
          </a:extLst>
        </xdr:cNvPr>
        <xdr:cNvSpPr>
          <a:spLocks noChangeAspect="1" noChangeArrowheads="1"/>
        </xdr:cNvSpPr>
      </xdr:nvSpPr>
      <xdr:spPr bwMode="auto">
        <a:xfrm>
          <a:off x="5022850" y="1622425"/>
          <a:ext cx="34925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52" name="AutoShape 1" descr="Image result for gerber logo">
          <a:extLst>
            <a:ext uri="{FF2B5EF4-FFF2-40B4-BE49-F238E27FC236}">
              <a16:creationId xmlns:a16="http://schemas.microsoft.com/office/drawing/2014/main" id="{D1315D3B-1ED3-E24D-BC81-A041B389B9FB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53" name="AutoShape 1" descr="Image result for gerber logo">
          <a:extLst>
            <a:ext uri="{FF2B5EF4-FFF2-40B4-BE49-F238E27FC236}">
              <a16:creationId xmlns:a16="http://schemas.microsoft.com/office/drawing/2014/main" id="{1CDE6B8C-BAF9-AC4C-A0E4-DEAB86069B8C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3594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54" name="AutoShape 1" descr="Image result for gerber logo">
          <a:extLst>
            <a:ext uri="{FF2B5EF4-FFF2-40B4-BE49-F238E27FC236}">
              <a16:creationId xmlns:a16="http://schemas.microsoft.com/office/drawing/2014/main" id="{83D4EBCD-E491-2144-BC61-27046D2C3889}"/>
            </a:ext>
          </a:extLst>
        </xdr:cNvPr>
        <xdr:cNvSpPr>
          <a:spLocks noChangeAspect="1" noChangeArrowheads="1"/>
        </xdr:cNvSpPr>
      </xdr:nvSpPr>
      <xdr:spPr bwMode="auto">
        <a:xfrm>
          <a:off x="1003300" y="2540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97366</xdr:rowOff>
    </xdr:to>
    <xdr:sp macro="" textlink="">
      <xdr:nvSpPr>
        <xdr:cNvPr id="55" name="AutoShape 1" descr="Image result for gerber logo">
          <a:extLst>
            <a:ext uri="{FF2B5EF4-FFF2-40B4-BE49-F238E27FC236}">
              <a16:creationId xmlns:a16="http://schemas.microsoft.com/office/drawing/2014/main" id="{8B2CA6E7-A5AE-2B49-8D68-02B87DB38990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4356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56" name="AutoShape 1" descr="Image result for gerber logo">
          <a:extLst>
            <a:ext uri="{FF2B5EF4-FFF2-40B4-BE49-F238E27FC236}">
              <a16:creationId xmlns:a16="http://schemas.microsoft.com/office/drawing/2014/main" id="{85B3D3DB-5C03-6A48-9458-5C75CF88CB33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57" name="AutoShape 1" descr="Image result for gerber logo">
          <a:extLst>
            <a:ext uri="{FF2B5EF4-FFF2-40B4-BE49-F238E27FC236}">
              <a16:creationId xmlns:a16="http://schemas.microsoft.com/office/drawing/2014/main" id="{6DF702CD-100B-8446-B0D0-3044017E3321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4389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873125</xdr:colOff>
      <xdr:row>5</xdr:row>
      <xdr:rowOff>15875</xdr:rowOff>
    </xdr:from>
    <xdr:to>
      <xdr:col>6</xdr:col>
      <xdr:colOff>0</xdr:colOff>
      <xdr:row>6</xdr:row>
      <xdr:rowOff>117475</xdr:rowOff>
    </xdr:to>
    <xdr:sp macro="" textlink="">
      <xdr:nvSpPr>
        <xdr:cNvPr id="58" name="AutoShape 1" descr="Image result for gerber logo">
          <a:extLst>
            <a:ext uri="{FF2B5EF4-FFF2-40B4-BE49-F238E27FC236}">
              <a16:creationId xmlns:a16="http://schemas.microsoft.com/office/drawing/2014/main" id="{9844FA45-F9DB-A542-9085-8433B72DEC28}"/>
            </a:ext>
          </a:extLst>
        </xdr:cNvPr>
        <xdr:cNvSpPr>
          <a:spLocks noChangeAspect="1" noChangeArrowheads="1"/>
        </xdr:cNvSpPr>
      </xdr:nvSpPr>
      <xdr:spPr bwMode="auto">
        <a:xfrm>
          <a:off x="7997825" y="2708275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59" name="AutoShape 1" descr="Image result for gerber logo">
          <a:extLst>
            <a:ext uri="{FF2B5EF4-FFF2-40B4-BE49-F238E27FC236}">
              <a16:creationId xmlns:a16="http://schemas.microsoft.com/office/drawing/2014/main" id="{76353209-DA55-D143-8E78-6E1373B653F2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5151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298450</xdr:rowOff>
    </xdr:to>
    <xdr:sp macro="" textlink="">
      <xdr:nvSpPr>
        <xdr:cNvPr id="163136" name="AutoShape 1" descr="Image result for gerber logo">
          <a:extLst>
            <a:ext uri="{FF2B5EF4-FFF2-40B4-BE49-F238E27FC236}">
              <a16:creationId xmlns:a16="http://schemas.microsoft.com/office/drawing/2014/main" id="{B12E832D-FC5D-5B44-B813-FBF9F55A8A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298450</xdr:rowOff>
    </xdr:to>
    <xdr:sp macro="" textlink="">
      <xdr:nvSpPr>
        <xdr:cNvPr id="163137" name="AutoShape 2" descr="Image result for gerber logo">
          <a:extLst>
            <a:ext uri="{FF2B5EF4-FFF2-40B4-BE49-F238E27FC236}">
              <a16:creationId xmlns:a16="http://schemas.microsoft.com/office/drawing/2014/main" id="{F6FB7C36-9A81-2F4E-BC7C-D57101B936E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38" name="AutoShape 1" descr="Image result for gerber logo">
          <a:extLst>
            <a:ext uri="{FF2B5EF4-FFF2-40B4-BE49-F238E27FC236}">
              <a16:creationId xmlns:a16="http://schemas.microsoft.com/office/drawing/2014/main" id="{8D780DB3-B486-7B43-ACED-01D89622604E}"/>
            </a:ext>
          </a:extLst>
        </xdr:cNvPr>
        <xdr:cNvSpPr>
          <a:spLocks noChangeAspect="1" noChangeArrowheads="1"/>
        </xdr:cNvSpPr>
      </xdr:nvSpPr>
      <xdr:spPr bwMode="auto">
        <a:xfrm>
          <a:off x="76200" y="18288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15</xdr:row>
      <xdr:rowOff>76200</xdr:rowOff>
    </xdr:from>
    <xdr:to>
      <xdr:col>1</xdr:col>
      <xdr:colOff>1755775</xdr:colOff>
      <xdr:row>16</xdr:row>
      <xdr:rowOff>177800</xdr:rowOff>
    </xdr:to>
    <xdr:sp macro="" textlink="">
      <xdr:nvSpPr>
        <xdr:cNvPr id="163139" name="AutoShape 1" descr="Image result for gerber logo">
          <a:extLst>
            <a:ext uri="{FF2B5EF4-FFF2-40B4-BE49-F238E27FC236}">
              <a16:creationId xmlns:a16="http://schemas.microsoft.com/office/drawing/2014/main" id="{A615D98B-7807-7140-8A1E-2CD6F404D862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1435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63140" name="AutoShape 1" descr="Image result for gerber logo">
          <a:extLst>
            <a:ext uri="{FF2B5EF4-FFF2-40B4-BE49-F238E27FC236}">
              <a16:creationId xmlns:a16="http://schemas.microsoft.com/office/drawing/2014/main" id="{811A823B-5206-514D-BA37-40795CA61D70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15</xdr:row>
      <xdr:rowOff>152400</xdr:rowOff>
    </xdr:from>
    <xdr:to>
      <xdr:col>3</xdr:col>
      <xdr:colOff>350837</xdr:colOff>
      <xdr:row>17</xdr:row>
      <xdr:rowOff>38100</xdr:rowOff>
    </xdr:to>
    <xdr:sp macro="" textlink="">
      <xdr:nvSpPr>
        <xdr:cNvPr id="163141" name="AutoShape 1" descr="Image result for gerber logo">
          <a:extLst>
            <a:ext uri="{FF2B5EF4-FFF2-40B4-BE49-F238E27FC236}">
              <a16:creationId xmlns:a16="http://schemas.microsoft.com/office/drawing/2014/main" id="{74905E8A-8981-8144-9B38-56E4C5D812BD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2197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298450</xdr:rowOff>
    </xdr:to>
    <xdr:sp macro="" textlink="">
      <xdr:nvSpPr>
        <xdr:cNvPr id="163142" name="AutoShape 1027" descr="Image result for gerber">
          <a:extLst>
            <a:ext uri="{FF2B5EF4-FFF2-40B4-BE49-F238E27FC236}">
              <a16:creationId xmlns:a16="http://schemas.microsoft.com/office/drawing/2014/main" id="{D02D346B-231C-2D4E-8072-FB37B370F52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304800</xdr:rowOff>
    </xdr:to>
    <xdr:sp macro="" textlink="">
      <xdr:nvSpPr>
        <xdr:cNvPr id="163143" name="AutoShape 1" descr="Image result for gerber logo">
          <a:extLst>
            <a:ext uri="{FF2B5EF4-FFF2-40B4-BE49-F238E27FC236}">
              <a16:creationId xmlns:a16="http://schemas.microsoft.com/office/drawing/2014/main" id="{043B2127-C221-D946-A670-CFFC395218F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304800</xdr:rowOff>
    </xdr:to>
    <xdr:sp macro="" textlink="">
      <xdr:nvSpPr>
        <xdr:cNvPr id="163144" name="AutoShape 2" descr="Image result for gerber logo">
          <a:extLst>
            <a:ext uri="{FF2B5EF4-FFF2-40B4-BE49-F238E27FC236}">
              <a16:creationId xmlns:a16="http://schemas.microsoft.com/office/drawing/2014/main" id="{36F4CAAB-EDA4-FA4E-94FF-A4988477F81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45" name="AutoShape 1" descr="Image result for gerber logo">
          <a:extLst>
            <a:ext uri="{FF2B5EF4-FFF2-40B4-BE49-F238E27FC236}">
              <a16:creationId xmlns:a16="http://schemas.microsoft.com/office/drawing/2014/main" id="{F7D18358-501B-0B4B-933F-BDA647DBDA2C}"/>
            </a:ext>
          </a:extLst>
        </xdr:cNvPr>
        <xdr:cNvSpPr>
          <a:spLocks noChangeAspect="1" noChangeArrowheads="1"/>
        </xdr:cNvSpPr>
      </xdr:nvSpPr>
      <xdr:spPr bwMode="auto">
        <a:xfrm>
          <a:off x="76200" y="18288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18</xdr:row>
      <xdr:rowOff>76200</xdr:rowOff>
    </xdr:from>
    <xdr:to>
      <xdr:col>1</xdr:col>
      <xdr:colOff>1755775</xdr:colOff>
      <xdr:row>19</xdr:row>
      <xdr:rowOff>177799</xdr:rowOff>
    </xdr:to>
    <xdr:sp macro="" textlink="">
      <xdr:nvSpPr>
        <xdr:cNvPr id="163146" name="AutoShape 1" descr="Image result for gerber logo">
          <a:extLst>
            <a:ext uri="{FF2B5EF4-FFF2-40B4-BE49-F238E27FC236}">
              <a16:creationId xmlns:a16="http://schemas.microsoft.com/office/drawing/2014/main" id="{55D3A33C-8652-364E-80FA-9AEAAB299F41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2230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63147" name="AutoShape 1" descr="Image result for gerber logo">
          <a:extLst>
            <a:ext uri="{FF2B5EF4-FFF2-40B4-BE49-F238E27FC236}">
              <a16:creationId xmlns:a16="http://schemas.microsoft.com/office/drawing/2014/main" id="{C9190E72-34A0-344A-9F41-1CC8251AC9FC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18</xdr:row>
      <xdr:rowOff>152400</xdr:rowOff>
    </xdr:from>
    <xdr:to>
      <xdr:col>3</xdr:col>
      <xdr:colOff>350837</xdr:colOff>
      <xdr:row>20</xdr:row>
      <xdr:rowOff>38100</xdr:rowOff>
    </xdr:to>
    <xdr:sp macro="" textlink="">
      <xdr:nvSpPr>
        <xdr:cNvPr id="163148" name="AutoShape 1" descr="Image result for gerber logo">
          <a:extLst>
            <a:ext uri="{FF2B5EF4-FFF2-40B4-BE49-F238E27FC236}">
              <a16:creationId xmlns:a16="http://schemas.microsoft.com/office/drawing/2014/main" id="{CFF9C1DD-72D2-C04C-9ACC-97B75F4B8E32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2992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0</xdr:row>
      <xdr:rowOff>304800</xdr:rowOff>
    </xdr:to>
    <xdr:sp macro="" textlink="">
      <xdr:nvSpPr>
        <xdr:cNvPr id="163149" name="AutoShape 1027" descr="Image result for gerber">
          <a:extLst>
            <a:ext uri="{FF2B5EF4-FFF2-40B4-BE49-F238E27FC236}">
              <a16:creationId xmlns:a16="http://schemas.microsoft.com/office/drawing/2014/main" id="{9D3D1F5A-BE29-5F42-8DB5-8407633B907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50" name="AutoShape 1" descr="Image result for gerber logo">
          <a:extLst>
            <a:ext uri="{FF2B5EF4-FFF2-40B4-BE49-F238E27FC236}">
              <a16:creationId xmlns:a16="http://schemas.microsoft.com/office/drawing/2014/main" id="{CE196803-F407-C54D-BE1C-C4255C26A8BE}"/>
            </a:ext>
          </a:extLst>
        </xdr:cNvPr>
        <xdr:cNvSpPr>
          <a:spLocks noChangeAspect="1" noChangeArrowheads="1"/>
        </xdr:cNvSpPr>
      </xdr:nvSpPr>
      <xdr:spPr bwMode="auto">
        <a:xfrm>
          <a:off x="76200" y="18288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15</xdr:row>
      <xdr:rowOff>76200</xdr:rowOff>
    </xdr:from>
    <xdr:to>
      <xdr:col>1</xdr:col>
      <xdr:colOff>1755775</xdr:colOff>
      <xdr:row>16</xdr:row>
      <xdr:rowOff>177800</xdr:rowOff>
    </xdr:to>
    <xdr:sp macro="" textlink="">
      <xdr:nvSpPr>
        <xdr:cNvPr id="163151" name="AutoShape 1" descr="Image result for gerber logo">
          <a:extLst>
            <a:ext uri="{FF2B5EF4-FFF2-40B4-BE49-F238E27FC236}">
              <a16:creationId xmlns:a16="http://schemas.microsoft.com/office/drawing/2014/main" id="{81A53E60-CA22-7146-ACD0-197534EA8A6A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1435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63152" name="AutoShape 1" descr="Image result for gerber logo">
          <a:extLst>
            <a:ext uri="{FF2B5EF4-FFF2-40B4-BE49-F238E27FC236}">
              <a16:creationId xmlns:a16="http://schemas.microsoft.com/office/drawing/2014/main" id="{FD8EC2C3-710A-8F45-A191-6B3048A4D99D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15</xdr:row>
      <xdr:rowOff>152400</xdr:rowOff>
    </xdr:from>
    <xdr:to>
      <xdr:col>3</xdr:col>
      <xdr:colOff>350837</xdr:colOff>
      <xdr:row>17</xdr:row>
      <xdr:rowOff>38100</xdr:rowOff>
    </xdr:to>
    <xdr:sp macro="" textlink="">
      <xdr:nvSpPr>
        <xdr:cNvPr id="163153" name="AutoShape 1" descr="Image result for gerber logo">
          <a:extLst>
            <a:ext uri="{FF2B5EF4-FFF2-40B4-BE49-F238E27FC236}">
              <a16:creationId xmlns:a16="http://schemas.microsoft.com/office/drawing/2014/main" id="{2C94C851-ED5F-FD44-891C-6390A6DD54F7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2197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695325</xdr:colOff>
      <xdr:row>2</xdr:row>
      <xdr:rowOff>114300</xdr:rowOff>
    </xdr:from>
    <xdr:to>
      <xdr:col>3</xdr:col>
      <xdr:colOff>230187</xdr:colOff>
      <xdr:row>3</xdr:row>
      <xdr:rowOff>203200</xdr:rowOff>
    </xdr:to>
    <xdr:sp macro="" textlink="">
      <xdr:nvSpPr>
        <xdr:cNvPr id="163154" name="AutoShape 1" descr="Image result for gerber logo">
          <a:extLst>
            <a:ext uri="{FF2B5EF4-FFF2-40B4-BE49-F238E27FC236}">
              <a16:creationId xmlns:a16="http://schemas.microsoft.com/office/drawing/2014/main" id="{41B4D01F-BD0A-AE4A-BFE2-805A64BB75F1}"/>
            </a:ext>
          </a:extLst>
        </xdr:cNvPr>
        <xdr:cNvSpPr>
          <a:spLocks noChangeAspect="1" noChangeArrowheads="1"/>
        </xdr:cNvSpPr>
      </xdr:nvSpPr>
      <xdr:spPr bwMode="auto">
        <a:xfrm>
          <a:off x="4924425" y="1727200"/>
          <a:ext cx="4476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18</xdr:row>
      <xdr:rowOff>76200</xdr:rowOff>
    </xdr:from>
    <xdr:to>
      <xdr:col>1</xdr:col>
      <xdr:colOff>1755775</xdr:colOff>
      <xdr:row>19</xdr:row>
      <xdr:rowOff>177799</xdr:rowOff>
    </xdr:to>
    <xdr:sp macro="" textlink="">
      <xdr:nvSpPr>
        <xdr:cNvPr id="163155" name="AutoShape 1" descr="Image result for gerber logo">
          <a:extLst>
            <a:ext uri="{FF2B5EF4-FFF2-40B4-BE49-F238E27FC236}">
              <a16:creationId xmlns:a16="http://schemas.microsoft.com/office/drawing/2014/main" id="{DDB59B27-EDA6-EB41-8FDD-EA82B372C742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2230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63156" name="AutoShape 1" descr="Image result for gerber logo">
          <a:extLst>
            <a:ext uri="{FF2B5EF4-FFF2-40B4-BE49-F238E27FC236}">
              <a16:creationId xmlns:a16="http://schemas.microsoft.com/office/drawing/2014/main" id="{2DC62B4C-89D2-874E-9B2D-4DE1AD341879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18</xdr:row>
      <xdr:rowOff>152400</xdr:rowOff>
    </xdr:from>
    <xdr:to>
      <xdr:col>3</xdr:col>
      <xdr:colOff>350837</xdr:colOff>
      <xdr:row>20</xdr:row>
      <xdr:rowOff>38100</xdr:rowOff>
    </xdr:to>
    <xdr:sp macro="" textlink="">
      <xdr:nvSpPr>
        <xdr:cNvPr id="163157" name="AutoShape 1" descr="Image result for gerber logo">
          <a:extLst>
            <a:ext uri="{FF2B5EF4-FFF2-40B4-BE49-F238E27FC236}">
              <a16:creationId xmlns:a16="http://schemas.microsoft.com/office/drawing/2014/main" id="{77873369-1B8A-7D43-802D-E2FB17705F85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299200"/>
          <a:ext cx="3460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58" name="AutoShape 1" descr="Image result for gerber logo">
          <a:extLst>
            <a:ext uri="{FF2B5EF4-FFF2-40B4-BE49-F238E27FC236}">
              <a16:creationId xmlns:a16="http://schemas.microsoft.com/office/drawing/2014/main" id="{0313F76F-0FF0-9E4A-A96F-23A3AE20ED7E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163159" name="AutoShape 1" descr="Image result for gerber logo">
          <a:extLst>
            <a:ext uri="{FF2B5EF4-FFF2-40B4-BE49-F238E27FC236}">
              <a16:creationId xmlns:a16="http://schemas.microsoft.com/office/drawing/2014/main" id="{75687321-8EA4-054F-B2B4-D473EE5E6C43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2832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60" name="AutoShape 1" descr="Image result for gerber logo">
          <a:extLst>
            <a:ext uri="{FF2B5EF4-FFF2-40B4-BE49-F238E27FC236}">
              <a16:creationId xmlns:a16="http://schemas.microsoft.com/office/drawing/2014/main" id="{08EAD9AB-27D3-E84B-87FC-FF5870E4DA83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163161" name="AutoShape 1" descr="Image result for gerber logo">
          <a:extLst>
            <a:ext uri="{FF2B5EF4-FFF2-40B4-BE49-F238E27FC236}">
              <a16:creationId xmlns:a16="http://schemas.microsoft.com/office/drawing/2014/main" id="{CACC85C5-914A-6F42-A70E-46149719BD02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2832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63162" name="AutoShape 1" descr="Image result for gerber logo">
          <a:extLst>
            <a:ext uri="{FF2B5EF4-FFF2-40B4-BE49-F238E27FC236}">
              <a16:creationId xmlns:a16="http://schemas.microsoft.com/office/drawing/2014/main" id="{5F057B6E-2806-FB45-BAE6-C431CF95B327}"/>
            </a:ext>
          </a:extLst>
        </xdr:cNvPr>
        <xdr:cNvSpPr>
          <a:spLocks noChangeAspect="1" noChangeArrowheads="1"/>
        </xdr:cNvSpPr>
      </xdr:nvSpPr>
      <xdr:spPr bwMode="auto">
        <a:xfrm>
          <a:off x="939800" y="1397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63163" name="AutoShape 2" descr="Image result for gerber logo">
          <a:extLst>
            <a:ext uri="{FF2B5EF4-FFF2-40B4-BE49-F238E27FC236}">
              <a16:creationId xmlns:a16="http://schemas.microsoft.com/office/drawing/2014/main" id="{6466EE27-EA3D-5745-8225-EF40491B5BE0}"/>
            </a:ext>
          </a:extLst>
        </xdr:cNvPr>
        <xdr:cNvSpPr>
          <a:spLocks noChangeAspect="1" noChangeArrowheads="1"/>
        </xdr:cNvSpPr>
      </xdr:nvSpPr>
      <xdr:spPr bwMode="auto">
        <a:xfrm>
          <a:off x="939800" y="1397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64" name="AutoShape 1" descr="Image result for gerber logo">
          <a:extLst>
            <a:ext uri="{FF2B5EF4-FFF2-40B4-BE49-F238E27FC236}">
              <a16:creationId xmlns:a16="http://schemas.microsoft.com/office/drawing/2014/main" id="{1DFAD258-AD18-754F-B394-F8E6913A71B5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163165" name="AutoShape 1" descr="Image result for gerber logo">
          <a:extLst>
            <a:ext uri="{FF2B5EF4-FFF2-40B4-BE49-F238E27FC236}">
              <a16:creationId xmlns:a16="http://schemas.microsoft.com/office/drawing/2014/main" id="{7514BEA3-56C6-D648-9919-4F152CE63C42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3627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66" name="AutoShape 1" descr="Image result for gerber logo">
          <a:extLst>
            <a:ext uri="{FF2B5EF4-FFF2-40B4-BE49-F238E27FC236}">
              <a16:creationId xmlns:a16="http://schemas.microsoft.com/office/drawing/2014/main" id="{4A6FA74C-8DED-DC45-B3FB-1150907637D4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163167" name="AutoShape 1" descr="Image result for gerber logo">
          <a:extLst>
            <a:ext uri="{FF2B5EF4-FFF2-40B4-BE49-F238E27FC236}">
              <a16:creationId xmlns:a16="http://schemas.microsoft.com/office/drawing/2014/main" id="{9C9B3893-781E-4449-8D66-31E8578E54DF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3627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4</xdr:row>
      <xdr:rowOff>0</xdr:rowOff>
    </xdr:from>
    <xdr:to>
      <xdr:col>0</xdr:col>
      <xdr:colOff>409575</xdr:colOff>
      <xdr:row>5</xdr:row>
      <xdr:rowOff>95250</xdr:rowOff>
    </xdr:to>
    <xdr:sp macro="" textlink="">
      <xdr:nvSpPr>
        <xdr:cNvPr id="163168" name="AutoShape 1027" descr="Image result for gerber">
          <a:extLst>
            <a:ext uri="{FF2B5EF4-FFF2-40B4-BE49-F238E27FC236}">
              <a16:creationId xmlns:a16="http://schemas.microsoft.com/office/drawing/2014/main" id="{DA968712-BB41-C241-AA21-C2E40F7795B7}"/>
            </a:ext>
          </a:extLst>
        </xdr:cNvPr>
        <xdr:cNvSpPr>
          <a:spLocks noChangeAspect="1" noChangeArrowheads="1"/>
        </xdr:cNvSpPr>
      </xdr:nvSpPr>
      <xdr:spPr bwMode="auto">
        <a:xfrm>
          <a:off x="66675" y="22606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69" name="AutoShape 1" descr="Image result for gerber logo">
          <a:extLst>
            <a:ext uri="{FF2B5EF4-FFF2-40B4-BE49-F238E27FC236}">
              <a16:creationId xmlns:a16="http://schemas.microsoft.com/office/drawing/2014/main" id="{405737DA-B285-F049-984B-F568E0F00F58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163170" name="AutoShape 1" descr="Image result for gerber logo">
          <a:extLst>
            <a:ext uri="{FF2B5EF4-FFF2-40B4-BE49-F238E27FC236}">
              <a16:creationId xmlns:a16="http://schemas.microsoft.com/office/drawing/2014/main" id="{0829A8DB-F7D4-9649-B6F2-7905E8EF09C6}"/>
            </a:ext>
          </a:extLst>
        </xdr:cNvPr>
        <xdr:cNvSpPr>
          <a:spLocks noChangeAspect="1" noChangeArrowheads="1"/>
        </xdr:cNvSpPr>
      </xdr:nvSpPr>
      <xdr:spPr bwMode="auto">
        <a:xfrm>
          <a:off x="2336800" y="52832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71" name="AutoShape 1" descr="Image result for gerber logo">
          <a:extLst>
            <a:ext uri="{FF2B5EF4-FFF2-40B4-BE49-F238E27FC236}">
              <a16:creationId xmlns:a16="http://schemas.microsoft.com/office/drawing/2014/main" id="{F3B19179-5889-0D40-93EB-3F79BC7E801C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163172" name="AutoShape 1" descr="Image result for gerber logo">
          <a:extLst>
            <a:ext uri="{FF2B5EF4-FFF2-40B4-BE49-F238E27FC236}">
              <a16:creationId xmlns:a16="http://schemas.microsoft.com/office/drawing/2014/main" id="{4F876157-4D28-364F-88E7-8226E5C36B3B}"/>
            </a:ext>
          </a:extLst>
        </xdr:cNvPr>
        <xdr:cNvSpPr>
          <a:spLocks noChangeAspect="1" noChangeArrowheads="1"/>
        </xdr:cNvSpPr>
      </xdr:nvSpPr>
      <xdr:spPr bwMode="auto">
        <a:xfrm>
          <a:off x="5029200" y="52832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73" name="AutoShape 1" descr="Image result for gerber logo">
          <a:extLst>
            <a:ext uri="{FF2B5EF4-FFF2-40B4-BE49-F238E27FC236}">
              <a16:creationId xmlns:a16="http://schemas.microsoft.com/office/drawing/2014/main" id="{160FB4C9-ECEA-D240-A3FD-BCAFCF8C52AD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163176" name="AutoShape 1" descr="Image result for gerber logo">
          <a:extLst>
            <a:ext uri="{FF2B5EF4-FFF2-40B4-BE49-F238E27FC236}">
              <a16:creationId xmlns:a16="http://schemas.microsoft.com/office/drawing/2014/main" id="{A2B65078-99F9-0B4D-ACD8-67D2E0841CE1}"/>
            </a:ext>
          </a:extLst>
        </xdr:cNvPr>
        <xdr:cNvSpPr>
          <a:spLocks noChangeAspect="1" noChangeArrowheads="1"/>
        </xdr:cNvSpPr>
      </xdr:nvSpPr>
      <xdr:spPr bwMode="auto">
        <a:xfrm>
          <a:off x="2336800" y="6362700"/>
          <a:ext cx="35877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1930400</xdr:colOff>
      <xdr:row>4</xdr:row>
      <xdr:rowOff>25400</xdr:rowOff>
    </xdr:from>
    <xdr:to>
      <xdr:col>3</xdr:col>
      <xdr:colOff>357187</xdr:colOff>
      <xdr:row>5</xdr:row>
      <xdr:rowOff>127000</xdr:rowOff>
    </xdr:to>
    <xdr:sp macro="" textlink="">
      <xdr:nvSpPr>
        <xdr:cNvPr id="163182" name="AutoShape 1" descr="Image result for gerber logo">
          <a:extLst>
            <a:ext uri="{FF2B5EF4-FFF2-40B4-BE49-F238E27FC236}">
              <a16:creationId xmlns:a16="http://schemas.microsoft.com/office/drawing/2014/main" id="{2481C03D-6226-CD4F-BE92-ABEE82347782}"/>
            </a:ext>
          </a:extLst>
        </xdr:cNvPr>
        <xdr:cNvSpPr>
          <a:spLocks noChangeAspect="1" noChangeArrowheads="1"/>
        </xdr:cNvSpPr>
      </xdr:nvSpPr>
      <xdr:spPr bwMode="auto">
        <a:xfrm>
          <a:off x="5029200" y="2286000"/>
          <a:ext cx="35242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163183" name="AutoShape 1" descr="Image result for gerber logo">
          <a:extLst>
            <a:ext uri="{FF2B5EF4-FFF2-40B4-BE49-F238E27FC236}">
              <a16:creationId xmlns:a16="http://schemas.microsoft.com/office/drawing/2014/main" id="{9D590681-1646-8A4B-8E0A-103573259DE8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362700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84" name="AutoShape 1" descr="Image result for gerber logo">
          <a:extLst>
            <a:ext uri="{FF2B5EF4-FFF2-40B4-BE49-F238E27FC236}">
              <a16:creationId xmlns:a16="http://schemas.microsoft.com/office/drawing/2014/main" id="{029FF48D-DCD8-DC4E-B030-7E261E70B0DA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163185" name="AutoShape 1" descr="Image result for gerber logo">
          <a:extLst>
            <a:ext uri="{FF2B5EF4-FFF2-40B4-BE49-F238E27FC236}">
              <a16:creationId xmlns:a16="http://schemas.microsoft.com/office/drawing/2014/main" id="{2109FB12-C205-804B-B5D4-839442EA754B}"/>
            </a:ext>
          </a:extLst>
        </xdr:cNvPr>
        <xdr:cNvSpPr>
          <a:spLocks noChangeAspect="1" noChangeArrowheads="1"/>
        </xdr:cNvSpPr>
      </xdr:nvSpPr>
      <xdr:spPr bwMode="auto">
        <a:xfrm>
          <a:off x="939800" y="5715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86" name="AutoShape 1" descr="Image result for gerber logo">
          <a:extLst>
            <a:ext uri="{FF2B5EF4-FFF2-40B4-BE49-F238E27FC236}">
              <a16:creationId xmlns:a16="http://schemas.microsoft.com/office/drawing/2014/main" id="{5E0861D0-57F2-3343-9AA2-337D6AEC9E43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163187" name="AutoShape 1" descr="Image result for gerber logo">
          <a:extLst>
            <a:ext uri="{FF2B5EF4-FFF2-40B4-BE49-F238E27FC236}">
              <a16:creationId xmlns:a16="http://schemas.microsoft.com/office/drawing/2014/main" id="{44EB2EA5-441A-E443-AB13-A3C4623B8F38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715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88" name="AutoShape 1" descr="Image result for gerber logo">
          <a:extLst>
            <a:ext uri="{FF2B5EF4-FFF2-40B4-BE49-F238E27FC236}">
              <a16:creationId xmlns:a16="http://schemas.microsoft.com/office/drawing/2014/main" id="{E1869267-A9B3-074A-B196-38B762A5EC48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163189" name="AutoShape 1" descr="Image result for gerber logo">
          <a:extLst>
            <a:ext uri="{FF2B5EF4-FFF2-40B4-BE49-F238E27FC236}">
              <a16:creationId xmlns:a16="http://schemas.microsoft.com/office/drawing/2014/main" id="{EE95B6CF-8521-064B-8103-172FA041CCE3}"/>
            </a:ext>
          </a:extLst>
        </xdr:cNvPr>
        <xdr:cNvSpPr>
          <a:spLocks noChangeAspect="1" noChangeArrowheads="1"/>
        </xdr:cNvSpPr>
      </xdr:nvSpPr>
      <xdr:spPr bwMode="auto">
        <a:xfrm>
          <a:off x="939800" y="85979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90" name="AutoShape 1" descr="Image result for gerber logo">
          <a:extLst>
            <a:ext uri="{FF2B5EF4-FFF2-40B4-BE49-F238E27FC236}">
              <a16:creationId xmlns:a16="http://schemas.microsoft.com/office/drawing/2014/main" id="{01619747-3F97-664A-AFC6-853E2B096CE3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163191" name="AutoShape 1" descr="Image result for gerber logo">
          <a:extLst>
            <a:ext uri="{FF2B5EF4-FFF2-40B4-BE49-F238E27FC236}">
              <a16:creationId xmlns:a16="http://schemas.microsoft.com/office/drawing/2014/main" id="{0EA6065E-88C4-E648-9583-7B0F54B2D001}"/>
            </a:ext>
          </a:extLst>
        </xdr:cNvPr>
        <xdr:cNvSpPr>
          <a:spLocks noChangeAspect="1" noChangeArrowheads="1"/>
        </xdr:cNvSpPr>
      </xdr:nvSpPr>
      <xdr:spPr bwMode="auto">
        <a:xfrm>
          <a:off x="2095500" y="86741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92" name="AutoShape 1" descr="Image result for gerber logo">
          <a:extLst>
            <a:ext uri="{FF2B5EF4-FFF2-40B4-BE49-F238E27FC236}">
              <a16:creationId xmlns:a16="http://schemas.microsoft.com/office/drawing/2014/main" id="{4768DA49-A2F5-D04B-8089-6CC6530F2441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163193" name="AutoShape 1" descr="Image result for gerber logo">
          <a:extLst>
            <a:ext uri="{FF2B5EF4-FFF2-40B4-BE49-F238E27FC236}">
              <a16:creationId xmlns:a16="http://schemas.microsoft.com/office/drawing/2014/main" id="{FCFF9AE2-8F35-C44B-A465-946729C94148}"/>
            </a:ext>
          </a:extLst>
        </xdr:cNvPr>
        <xdr:cNvSpPr>
          <a:spLocks noChangeAspect="1" noChangeArrowheads="1"/>
        </xdr:cNvSpPr>
      </xdr:nvSpPr>
      <xdr:spPr bwMode="auto">
        <a:xfrm>
          <a:off x="939800" y="5715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94" name="AutoShape 1" descr="Image result for gerber logo">
          <a:extLst>
            <a:ext uri="{FF2B5EF4-FFF2-40B4-BE49-F238E27FC236}">
              <a16:creationId xmlns:a16="http://schemas.microsoft.com/office/drawing/2014/main" id="{44198EC2-DE86-E242-B5E8-BE943799346B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163195" name="AutoShape 1" descr="Image result for gerber logo">
          <a:extLst>
            <a:ext uri="{FF2B5EF4-FFF2-40B4-BE49-F238E27FC236}">
              <a16:creationId xmlns:a16="http://schemas.microsoft.com/office/drawing/2014/main" id="{137CF8F4-2C50-1B47-AE7D-F50F73AAF52F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715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3196" name="AutoShape 1" descr="Image result for gerber logo">
          <a:extLst>
            <a:ext uri="{FF2B5EF4-FFF2-40B4-BE49-F238E27FC236}">
              <a16:creationId xmlns:a16="http://schemas.microsoft.com/office/drawing/2014/main" id="{AF55F7D4-F444-8747-91B1-AD0B765BA1D1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163197" name="AutoShape 1" descr="Image result for gerber logo">
          <a:extLst>
            <a:ext uri="{FF2B5EF4-FFF2-40B4-BE49-F238E27FC236}">
              <a16:creationId xmlns:a16="http://schemas.microsoft.com/office/drawing/2014/main" id="{A24C6B50-E263-514B-99ED-3DE32BB31A17}"/>
            </a:ext>
          </a:extLst>
        </xdr:cNvPr>
        <xdr:cNvSpPr>
          <a:spLocks noChangeAspect="1" noChangeArrowheads="1"/>
        </xdr:cNvSpPr>
      </xdr:nvSpPr>
      <xdr:spPr bwMode="auto">
        <a:xfrm>
          <a:off x="939800" y="85979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3198" name="AutoShape 1" descr="Image result for gerber logo">
          <a:extLst>
            <a:ext uri="{FF2B5EF4-FFF2-40B4-BE49-F238E27FC236}">
              <a16:creationId xmlns:a16="http://schemas.microsoft.com/office/drawing/2014/main" id="{E968ABF4-41FD-B346-8DC3-6B9633BF1DAE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163199" name="AutoShape 1" descr="Image result for gerber logo">
          <a:extLst>
            <a:ext uri="{FF2B5EF4-FFF2-40B4-BE49-F238E27FC236}">
              <a16:creationId xmlns:a16="http://schemas.microsoft.com/office/drawing/2014/main" id="{31594762-232A-254D-8397-5D945B01D5E0}"/>
            </a:ext>
          </a:extLst>
        </xdr:cNvPr>
        <xdr:cNvSpPr>
          <a:spLocks noChangeAspect="1" noChangeArrowheads="1"/>
        </xdr:cNvSpPr>
      </xdr:nvSpPr>
      <xdr:spPr bwMode="auto">
        <a:xfrm>
          <a:off x="2095500" y="86741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79" name="AutoShape 1" descr="Image result for gerber logo">
          <a:extLst>
            <a:ext uri="{FF2B5EF4-FFF2-40B4-BE49-F238E27FC236}">
              <a16:creationId xmlns:a16="http://schemas.microsoft.com/office/drawing/2014/main" id="{3A8B47CB-F26C-B044-90CF-37B496E12624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76200</xdr:rowOff>
    </xdr:from>
    <xdr:to>
      <xdr:col>1</xdr:col>
      <xdr:colOff>355600</xdr:colOff>
      <xdr:row>18</xdr:row>
      <xdr:rowOff>177801</xdr:rowOff>
    </xdr:to>
    <xdr:sp macro="" textlink="">
      <xdr:nvSpPr>
        <xdr:cNvPr id="80" name="AutoShape 1" descr="Image result for gerber logo">
          <a:extLst>
            <a:ext uri="{FF2B5EF4-FFF2-40B4-BE49-F238E27FC236}">
              <a16:creationId xmlns:a16="http://schemas.microsoft.com/office/drawing/2014/main" id="{127CC787-18A7-2543-86DB-14A2CD9BA31E}"/>
            </a:ext>
          </a:extLst>
        </xdr:cNvPr>
        <xdr:cNvSpPr>
          <a:spLocks noChangeAspect="1" noChangeArrowheads="1"/>
        </xdr:cNvSpPr>
      </xdr:nvSpPr>
      <xdr:spPr bwMode="auto">
        <a:xfrm>
          <a:off x="939800" y="5791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81" name="AutoShape 1" descr="Image result for gerber logo">
          <a:extLst>
            <a:ext uri="{FF2B5EF4-FFF2-40B4-BE49-F238E27FC236}">
              <a16:creationId xmlns:a16="http://schemas.microsoft.com/office/drawing/2014/main" id="{85C76A05-9A86-044B-9F04-93EC01C9C933}"/>
            </a:ext>
          </a:extLst>
        </xdr:cNvPr>
        <xdr:cNvSpPr>
          <a:spLocks noChangeAspect="1" noChangeArrowheads="1"/>
        </xdr:cNvSpPr>
      </xdr:nvSpPr>
      <xdr:spPr bwMode="auto">
        <a:xfrm>
          <a:off x="1003300" y="2540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152400</xdr:rowOff>
    </xdr:from>
    <xdr:to>
      <xdr:col>1</xdr:col>
      <xdr:colOff>1498600</xdr:colOff>
      <xdr:row>19</xdr:row>
      <xdr:rowOff>38101</xdr:rowOff>
    </xdr:to>
    <xdr:sp macro="" textlink="">
      <xdr:nvSpPr>
        <xdr:cNvPr id="82" name="AutoShape 1" descr="Image result for gerber logo">
          <a:extLst>
            <a:ext uri="{FF2B5EF4-FFF2-40B4-BE49-F238E27FC236}">
              <a16:creationId xmlns:a16="http://schemas.microsoft.com/office/drawing/2014/main" id="{94C8F726-3495-D840-8E9F-D5A9360B52FB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8674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83" name="AutoShape 1" descr="Image result for gerber logo">
          <a:extLst>
            <a:ext uri="{FF2B5EF4-FFF2-40B4-BE49-F238E27FC236}">
              <a16:creationId xmlns:a16="http://schemas.microsoft.com/office/drawing/2014/main" id="{AE5F5C4F-45E9-E543-83EF-3AF10AB9ED5F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76200</xdr:rowOff>
    </xdr:from>
    <xdr:to>
      <xdr:col>1</xdr:col>
      <xdr:colOff>355600</xdr:colOff>
      <xdr:row>27</xdr:row>
      <xdr:rowOff>177800</xdr:rowOff>
    </xdr:to>
    <xdr:sp macro="" textlink="">
      <xdr:nvSpPr>
        <xdr:cNvPr id="84" name="AutoShape 1" descr="Image result for gerber logo">
          <a:extLst>
            <a:ext uri="{FF2B5EF4-FFF2-40B4-BE49-F238E27FC236}">
              <a16:creationId xmlns:a16="http://schemas.microsoft.com/office/drawing/2014/main" id="{42EE3E55-22A9-2D4A-884E-594AF87F8665}"/>
            </a:ext>
          </a:extLst>
        </xdr:cNvPr>
        <xdr:cNvSpPr>
          <a:spLocks noChangeAspect="1" noChangeArrowheads="1"/>
        </xdr:cNvSpPr>
      </xdr:nvSpPr>
      <xdr:spPr bwMode="auto">
        <a:xfrm>
          <a:off x="939800" y="88138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85" name="AutoShape 1" descr="Image result for gerber logo">
          <a:extLst>
            <a:ext uri="{FF2B5EF4-FFF2-40B4-BE49-F238E27FC236}">
              <a16:creationId xmlns:a16="http://schemas.microsoft.com/office/drawing/2014/main" id="{EEFE687A-4428-9D45-8374-4C688F43B1AC}"/>
            </a:ext>
          </a:extLst>
        </xdr:cNvPr>
        <xdr:cNvSpPr>
          <a:spLocks noChangeAspect="1" noChangeArrowheads="1"/>
        </xdr:cNvSpPr>
      </xdr:nvSpPr>
      <xdr:spPr bwMode="auto">
        <a:xfrm>
          <a:off x="1003300" y="2540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26</xdr:row>
      <xdr:rowOff>152400</xdr:rowOff>
    </xdr:from>
    <xdr:to>
      <xdr:col>1</xdr:col>
      <xdr:colOff>1498600</xdr:colOff>
      <xdr:row>28</xdr:row>
      <xdr:rowOff>38099</xdr:rowOff>
    </xdr:to>
    <xdr:sp macro="" textlink="">
      <xdr:nvSpPr>
        <xdr:cNvPr id="86" name="AutoShape 1" descr="Image result for gerber logo">
          <a:extLst>
            <a:ext uri="{FF2B5EF4-FFF2-40B4-BE49-F238E27FC236}">
              <a16:creationId xmlns:a16="http://schemas.microsoft.com/office/drawing/2014/main" id="{DB6C25B1-5A28-2849-8969-6CC00BC6A3BD}"/>
            </a:ext>
          </a:extLst>
        </xdr:cNvPr>
        <xdr:cNvSpPr>
          <a:spLocks noChangeAspect="1" noChangeArrowheads="1"/>
        </xdr:cNvSpPr>
      </xdr:nvSpPr>
      <xdr:spPr bwMode="auto">
        <a:xfrm>
          <a:off x="2095500" y="88900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1123950</xdr:colOff>
      <xdr:row>2</xdr:row>
      <xdr:rowOff>9525</xdr:rowOff>
    </xdr:from>
    <xdr:to>
      <xdr:col>1</xdr:col>
      <xdr:colOff>1466850</xdr:colOff>
      <xdr:row>3</xdr:row>
      <xdr:rowOff>104775</xdr:rowOff>
    </xdr:to>
    <xdr:sp macro="" textlink="">
      <xdr:nvSpPr>
        <xdr:cNvPr id="87" name="AutoShape 1027" descr="Image result for gerber">
          <a:extLst>
            <a:ext uri="{FF2B5EF4-FFF2-40B4-BE49-F238E27FC236}">
              <a16:creationId xmlns:a16="http://schemas.microsoft.com/office/drawing/2014/main" id="{2A082079-F6C3-F04B-B2DF-5A9C73A59F40}"/>
            </a:ext>
          </a:extLst>
        </xdr:cNvPr>
        <xdr:cNvSpPr>
          <a:spLocks noChangeAspect="1" noChangeArrowheads="1"/>
        </xdr:cNvSpPr>
      </xdr:nvSpPr>
      <xdr:spPr bwMode="auto">
        <a:xfrm>
          <a:off x="2063750" y="1622425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88" name="AutoShape 1" descr="Image result for gerber logo">
          <a:extLst>
            <a:ext uri="{FF2B5EF4-FFF2-40B4-BE49-F238E27FC236}">
              <a16:creationId xmlns:a16="http://schemas.microsoft.com/office/drawing/2014/main" id="{3E8AE637-76DE-7642-BC88-16CB17528A16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76200</xdr:rowOff>
    </xdr:from>
    <xdr:to>
      <xdr:col>1</xdr:col>
      <xdr:colOff>355600</xdr:colOff>
      <xdr:row>18</xdr:row>
      <xdr:rowOff>177801</xdr:rowOff>
    </xdr:to>
    <xdr:sp macro="" textlink="">
      <xdr:nvSpPr>
        <xdr:cNvPr id="89" name="AutoShape 1" descr="Image result for gerber logo">
          <a:extLst>
            <a:ext uri="{FF2B5EF4-FFF2-40B4-BE49-F238E27FC236}">
              <a16:creationId xmlns:a16="http://schemas.microsoft.com/office/drawing/2014/main" id="{99CD3324-45A6-794C-B624-10A3F13B8630}"/>
            </a:ext>
          </a:extLst>
        </xdr:cNvPr>
        <xdr:cNvSpPr>
          <a:spLocks noChangeAspect="1" noChangeArrowheads="1"/>
        </xdr:cNvSpPr>
      </xdr:nvSpPr>
      <xdr:spPr bwMode="auto">
        <a:xfrm>
          <a:off x="939800" y="5791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152400</xdr:rowOff>
    </xdr:from>
    <xdr:to>
      <xdr:col>1</xdr:col>
      <xdr:colOff>1498600</xdr:colOff>
      <xdr:row>19</xdr:row>
      <xdr:rowOff>38101</xdr:rowOff>
    </xdr:to>
    <xdr:sp macro="" textlink="">
      <xdr:nvSpPr>
        <xdr:cNvPr id="90" name="AutoShape 1" descr="Image result for gerber logo">
          <a:extLst>
            <a:ext uri="{FF2B5EF4-FFF2-40B4-BE49-F238E27FC236}">
              <a16:creationId xmlns:a16="http://schemas.microsoft.com/office/drawing/2014/main" id="{730B8693-B335-8B4E-8711-000B737A4998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8674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91" name="AutoShape 1" descr="Image result for gerber logo">
          <a:extLst>
            <a:ext uri="{FF2B5EF4-FFF2-40B4-BE49-F238E27FC236}">
              <a16:creationId xmlns:a16="http://schemas.microsoft.com/office/drawing/2014/main" id="{37AE374F-E5EC-6F44-90EC-BEB4EAA7C827}"/>
            </a:ext>
          </a:extLst>
        </xdr:cNvPr>
        <xdr:cNvSpPr>
          <a:spLocks noChangeAspect="1" noChangeArrowheads="1"/>
        </xdr:cNvSpPr>
      </xdr:nvSpPr>
      <xdr:spPr bwMode="auto">
        <a:xfrm>
          <a:off x="76200" y="22606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76200</xdr:rowOff>
    </xdr:from>
    <xdr:to>
      <xdr:col>1</xdr:col>
      <xdr:colOff>355600</xdr:colOff>
      <xdr:row>27</xdr:row>
      <xdr:rowOff>177800</xdr:rowOff>
    </xdr:to>
    <xdr:sp macro="" textlink="">
      <xdr:nvSpPr>
        <xdr:cNvPr id="92" name="AutoShape 1" descr="Image result for gerber logo">
          <a:extLst>
            <a:ext uri="{FF2B5EF4-FFF2-40B4-BE49-F238E27FC236}">
              <a16:creationId xmlns:a16="http://schemas.microsoft.com/office/drawing/2014/main" id="{D6CFEA10-D013-A544-9040-820191519B4C}"/>
            </a:ext>
          </a:extLst>
        </xdr:cNvPr>
        <xdr:cNvSpPr>
          <a:spLocks noChangeAspect="1" noChangeArrowheads="1"/>
        </xdr:cNvSpPr>
      </xdr:nvSpPr>
      <xdr:spPr bwMode="auto">
        <a:xfrm>
          <a:off x="939800" y="88138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873125</xdr:colOff>
      <xdr:row>5</xdr:row>
      <xdr:rowOff>15875</xdr:rowOff>
    </xdr:from>
    <xdr:to>
      <xdr:col>5</xdr:col>
      <xdr:colOff>506412</xdr:colOff>
      <xdr:row>6</xdr:row>
      <xdr:rowOff>117475</xdr:rowOff>
    </xdr:to>
    <xdr:sp macro="" textlink="">
      <xdr:nvSpPr>
        <xdr:cNvPr id="93" name="AutoShape 1" descr="Image result for gerber logo">
          <a:extLst>
            <a:ext uri="{FF2B5EF4-FFF2-40B4-BE49-F238E27FC236}">
              <a16:creationId xmlns:a16="http://schemas.microsoft.com/office/drawing/2014/main" id="{3330A441-F138-F449-A42D-096E97AD777C}"/>
            </a:ext>
          </a:extLst>
        </xdr:cNvPr>
        <xdr:cNvSpPr>
          <a:spLocks noChangeAspect="1" noChangeArrowheads="1"/>
        </xdr:cNvSpPr>
      </xdr:nvSpPr>
      <xdr:spPr bwMode="auto">
        <a:xfrm>
          <a:off x="6778625" y="2708275"/>
          <a:ext cx="5080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26</xdr:row>
      <xdr:rowOff>152400</xdr:rowOff>
    </xdr:from>
    <xdr:to>
      <xdr:col>1</xdr:col>
      <xdr:colOff>1498600</xdr:colOff>
      <xdr:row>28</xdr:row>
      <xdr:rowOff>38099</xdr:rowOff>
    </xdr:to>
    <xdr:sp macro="" textlink="">
      <xdr:nvSpPr>
        <xdr:cNvPr id="94" name="AutoShape 1" descr="Image result for gerber logo">
          <a:extLst>
            <a:ext uri="{FF2B5EF4-FFF2-40B4-BE49-F238E27FC236}">
              <a16:creationId xmlns:a16="http://schemas.microsoft.com/office/drawing/2014/main" id="{F810F5F3-85A1-C74D-9356-926EE3DE1EAF}"/>
            </a:ext>
          </a:extLst>
        </xdr:cNvPr>
        <xdr:cNvSpPr>
          <a:spLocks noChangeAspect="1" noChangeArrowheads="1"/>
        </xdr:cNvSpPr>
      </xdr:nvSpPr>
      <xdr:spPr bwMode="auto">
        <a:xfrm>
          <a:off x="2095500" y="88900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95" name="AutoShape 1" descr="Image result for gerber logo">
          <a:extLst>
            <a:ext uri="{FF2B5EF4-FFF2-40B4-BE49-F238E27FC236}">
              <a16:creationId xmlns:a16="http://schemas.microsoft.com/office/drawing/2014/main" id="{EB6E103B-8D35-4C48-8428-231496616FA7}"/>
            </a:ext>
          </a:extLst>
        </xdr:cNvPr>
        <xdr:cNvSpPr>
          <a:spLocks noChangeAspect="1" noChangeArrowheads="1"/>
        </xdr:cNvSpPr>
      </xdr:nvSpPr>
      <xdr:spPr bwMode="auto">
        <a:xfrm>
          <a:off x="76200" y="18288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16</xdr:row>
      <xdr:rowOff>76200</xdr:rowOff>
    </xdr:from>
    <xdr:to>
      <xdr:col>1</xdr:col>
      <xdr:colOff>355600</xdr:colOff>
      <xdr:row>17</xdr:row>
      <xdr:rowOff>177799</xdr:rowOff>
    </xdr:to>
    <xdr:sp macro="" textlink="">
      <xdr:nvSpPr>
        <xdr:cNvPr id="96" name="AutoShape 1" descr="Image result for gerber logo">
          <a:extLst>
            <a:ext uri="{FF2B5EF4-FFF2-40B4-BE49-F238E27FC236}">
              <a16:creationId xmlns:a16="http://schemas.microsoft.com/office/drawing/2014/main" id="{6317B9B6-AC93-7843-8A12-E94BF631A390}"/>
            </a:ext>
          </a:extLst>
        </xdr:cNvPr>
        <xdr:cNvSpPr>
          <a:spLocks noChangeAspect="1" noChangeArrowheads="1"/>
        </xdr:cNvSpPr>
      </xdr:nvSpPr>
      <xdr:spPr bwMode="auto">
        <a:xfrm>
          <a:off x="939800" y="55753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97" name="AutoShape 1" descr="Image result for gerber logo">
          <a:extLst>
            <a:ext uri="{FF2B5EF4-FFF2-40B4-BE49-F238E27FC236}">
              <a16:creationId xmlns:a16="http://schemas.microsoft.com/office/drawing/2014/main" id="{BE772226-C47E-424B-A014-9D09BBB0DFE7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16</xdr:row>
      <xdr:rowOff>152400</xdr:rowOff>
    </xdr:from>
    <xdr:to>
      <xdr:col>1</xdr:col>
      <xdr:colOff>1498600</xdr:colOff>
      <xdr:row>18</xdr:row>
      <xdr:rowOff>38100</xdr:rowOff>
    </xdr:to>
    <xdr:sp macro="" textlink="">
      <xdr:nvSpPr>
        <xdr:cNvPr id="98" name="AutoShape 1" descr="Image result for gerber logo">
          <a:extLst>
            <a:ext uri="{FF2B5EF4-FFF2-40B4-BE49-F238E27FC236}">
              <a16:creationId xmlns:a16="http://schemas.microsoft.com/office/drawing/2014/main" id="{35660762-00EC-4148-A760-4211D2740040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6515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99" name="AutoShape 1" descr="Image result for gerber logo">
          <a:extLst>
            <a:ext uri="{FF2B5EF4-FFF2-40B4-BE49-F238E27FC236}">
              <a16:creationId xmlns:a16="http://schemas.microsoft.com/office/drawing/2014/main" id="{27E0B7CD-AED3-CC4B-8408-A0243F56CD3C}"/>
            </a:ext>
          </a:extLst>
        </xdr:cNvPr>
        <xdr:cNvSpPr>
          <a:spLocks noChangeAspect="1" noChangeArrowheads="1"/>
        </xdr:cNvSpPr>
      </xdr:nvSpPr>
      <xdr:spPr bwMode="auto">
        <a:xfrm>
          <a:off x="76200" y="18288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355600</xdr:colOff>
      <xdr:row>20</xdr:row>
      <xdr:rowOff>101601</xdr:rowOff>
    </xdr:to>
    <xdr:sp macro="" textlink="">
      <xdr:nvSpPr>
        <xdr:cNvPr id="100" name="AutoShape 1" descr="Image result for gerber logo">
          <a:extLst>
            <a:ext uri="{FF2B5EF4-FFF2-40B4-BE49-F238E27FC236}">
              <a16:creationId xmlns:a16="http://schemas.microsoft.com/office/drawing/2014/main" id="{11C5FE63-56CC-FB41-8405-A82E9C2C4F3F}"/>
            </a:ext>
          </a:extLst>
        </xdr:cNvPr>
        <xdr:cNvSpPr>
          <a:spLocks noChangeAspect="1" noChangeArrowheads="1"/>
        </xdr:cNvSpPr>
      </xdr:nvSpPr>
      <xdr:spPr bwMode="auto">
        <a:xfrm>
          <a:off x="939800" y="64389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01" name="AutoShape 1" descr="Image result for gerber logo">
          <a:extLst>
            <a:ext uri="{FF2B5EF4-FFF2-40B4-BE49-F238E27FC236}">
              <a16:creationId xmlns:a16="http://schemas.microsoft.com/office/drawing/2014/main" id="{CF04499A-0F4D-A545-A097-D4C63990E7E0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19</xdr:row>
      <xdr:rowOff>0</xdr:rowOff>
    </xdr:from>
    <xdr:to>
      <xdr:col>1</xdr:col>
      <xdr:colOff>1498600</xdr:colOff>
      <xdr:row>20</xdr:row>
      <xdr:rowOff>95251</xdr:rowOff>
    </xdr:to>
    <xdr:sp macro="" textlink="">
      <xdr:nvSpPr>
        <xdr:cNvPr id="102" name="AutoShape 1" descr="Image result for gerber logo">
          <a:extLst>
            <a:ext uri="{FF2B5EF4-FFF2-40B4-BE49-F238E27FC236}">
              <a16:creationId xmlns:a16="http://schemas.microsoft.com/office/drawing/2014/main" id="{8049A4F3-C909-6948-AB77-85E80644CCC3}"/>
            </a:ext>
          </a:extLst>
        </xdr:cNvPr>
        <xdr:cNvSpPr>
          <a:spLocks noChangeAspect="1" noChangeArrowheads="1"/>
        </xdr:cNvSpPr>
      </xdr:nvSpPr>
      <xdr:spPr bwMode="auto">
        <a:xfrm>
          <a:off x="2095500" y="65151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03" name="AutoShape 1" descr="Image result for gerber logo">
          <a:extLst>
            <a:ext uri="{FF2B5EF4-FFF2-40B4-BE49-F238E27FC236}">
              <a16:creationId xmlns:a16="http://schemas.microsoft.com/office/drawing/2014/main" id="{0EB56808-0896-CA42-B159-5A093A326A11}"/>
            </a:ext>
          </a:extLst>
        </xdr:cNvPr>
        <xdr:cNvSpPr>
          <a:spLocks noChangeAspect="1" noChangeArrowheads="1"/>
        </xdr:cNvSpPr>
      </xdr:nvSpPr>
      <xdr:spPr bwMode="auto">
        <a:xfrm>
          <a:off x="76200" y="18288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16</xdr:row>
      <xdr:rowOff>76200</xdr:rowOff>
    </xdr:from>
    <xdr:to>
      <xdr:col>1</xdr:col>
      <xdr:colOff>355600</xdr:colOff>
      <xdr:row>17</xdr:row>
      <xdr:rowOff>177799</xdr:rowOff>
    </xdr:to>
    <xdr:sp macro="" textlink="">
      <xdr:nvSpPr>
        <xdr:cNvPr id="145" name="AutoShape 1" descr="Image result for gerber logo">
          <a:extLst>
            <a:ext uri="{FF2B5EF4-FFF2-40B4-BE49-F238E27FC236}">
              <a16:creationId xmlns:a16="http://schemas.microsoft.com/office/drawing/2014/main" id="{74B1C049-7DD5-D84E-BB1D-ABE5D30D5261}"/>
            </a:ext>
          </a:extLst>
        </xdr:cNvPr>
        <xdr:cNvSpPr>
          <a:spLocks noChangeAspect="1" noChangeArrowheads="1"/>
        </xdr:cNvSpPr>
      </xdr:nvSpPr>
      <xdr:spPr bwMode="auto">
        <a:xfrm>
          <a:off x="939800" y="55753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46" name="AutoShape 1" descr="Image result for gerber logo">
          <a:extLst>
            <a:ext uri="{FF2B5EF4-FFF2-40B4-BE49-F238E27FC236}">
              <a16:creationId xmlns:a16="http://schemas.microsoft.com/office/drawing/2014/main" id="{BBD1CF49-2E7E-CB43-9D72-E7E9BA5D7D82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16</xdr:row>
      <xdr:rowOff>152400</xdr:rowOff>
    </xdr:from>
    <xdr:to>
      <xdr:col>1</xdr:col>
      <xdr:colOff>1498600</xdr:colOff>
      <xdr:row>18</xdr:row>
      <xdr:rowOff>38100</xdr:rowOff>
    </xdr:to>
    <xdr:sp macro="" textlink="">
      <xdr:nvSpPr>
        <xdr:cNvPr id="147" name="AutoShape 1" descr="Image result for gerber logo">
          <a:extLst>
            <a:ext uri="{FF2B5EF4-FFF2-40B4-BE49-F238E27FC236}">
              <a16:creationId xmlns:a16="http://schemas.microsoft.com/office/drawing/2014/main" id="{0DEE7229-B512-AE4B-A02B-890AFF964BC1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6515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695325</xdr:colOff>
      <xdr:row>2</xdr:row>
      <xdr:rowOff>114300</xdr:rowOff>
    </xdr:from>
    <xdr:to>
      <xdr:col>1</xdr:col>
      <xdr:colOff>1038225</xdr:colOff>
      <xdr:row>3</xdr:row>
      <xdr:rowOff>203200</xdr:rowOff>
    </xdr:to>
    <xdr:sp macro="" textlink="">
      <xdr:nvSpPr>
        <xdr:cNvPr id="148" name="AutoShape 1" descr="Image result for gerber logo">
          <a:extLst>
            <a:ext uri="{FF2B5EF4-FFF2-40B4-BE49-F238E27FC236}">
              <a16:creationId xmlns:a16="http://schemas.microsoft.com/office/drawing/2014/main" id="{B5C800F2-68C2-2C48-A09F-152D806ED7A8}"/>
            </a:ext>
          </a:extLst>
        </xdr:cNvPr>
        <xdr:cNvSpPr>
          <a:spLocks noChangeAspect="1" noChangeArrowheads="1"/>
        </xdr:cNvSpPr>
      </xdr:nvSpPr>
      <xdr:spPr bwMode="auto">
        <a:xfrm>
          <a:off x="1635125" y="17272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49" name="AutoShape 1" descr="Image result for gerber logo">
          <a:extLst>
            <a:ext uri="{FF2B5EF4-FFF2-40B4-BE49-F238E27FC236}">
              <a16:creationId xmlns:a16="http://schemas.microsoft.com/office/drawing/2014/main" id="{0CE30EE5-3F04-484D-AAC0-EA4C839EBF7D}"/>
            </a:ext>
          </a:extLst>
        </xdr:cNvPr>
        <xdr:cNvSpPr>
          <a:spLocks noChangeAspect="1" noChangeArrowheads="1"/>
        </xdr:cNvSpPr>
      </xdr:nvSpPr>
      <xdr:spPr bwMode="auto">
        <a:xfrm>
          <a:off x="63500" y="21082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19</xdr:row>
      <xdr:rowOff>0</xdr:rowOff>
    </xdr:from>
    <xdr:to>
      <xdr:col>1</xdr:col>
      <xdr:colOff>1498600</xdr:colOff>
      <xdr:row>20</xdr:row>
      <xdr:rowOff>95251</xdr:rowOff>
    </xdr:to>
    <xdr:sp macro="" textlink="">
      <xdr:nvSpPr>
        <xdr:cNvPr id="150" name="AutoShape 1" descr="Image result for gerber logo">
          <a:extLst>
            <a:ext uri="{FF2B5EF4-FFF2-40B4-BE49-F238E27FC236}">
              <a16:creationId xmlns:a16="http://schemas.microsoft.com/office/drawing/2014/main" id="{9058B2AB-4FB0-CC49-8B72-0D776DE5079A}"/>
            </a:ext>
          </a:extLst>
        </xdr:cNvPr>
        <xdr:cNvSpPr>
          <a:spLocks noChangeAspect="1" noChangeArrowheads="1"/>
        </xdr:cNvSpPr>
      </xdr:nvSpPr>
      <xdr:spPr bwMode="auto">
        <a:xfrm>
          <a:off x="2095500" y="65151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51" name="AutoShape 1" descr="Image result for gerber logo">
          <a:extLst>
            <a:ext uri="{FF2B5EF4-FFF2-40B4-BE49-F238E27FC236}">
              <a16:creationId xmlns:a16="http://schemas.microsoft.com/office/drawing/2014/main" id="{1B3D8F3E-5B4F-694F-B23E-DCEE217573C4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152" name="AutoShape 1" descr="Image result for gerber logo">
          <a:extLst>
            <a:ext uri="{FF2B5EF4-FFF2-40B4-BE49-F238E27FC236}">
              <a16:creationId xmlns:a16="http://schemas.microsoft.com/office/drawing/2014/main" id="{9D6FF425-E35E-BD4D-A9C1-519001CF66D4}"/>
            </a:ext>
          </a:extLst>
        </xdr:cNvPr>
        <xdr:cNvSpPr>
          <a:spLocks noChangeAspect="1" noChangeArrowheads="1"/>
        </xdr:cNvSpPr>
      </xdr:nvSpPr>
      <xdr:spPr bwMode="auto">
        <a:xfrm>
          <a:off x="939800" y="5715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53" name="AutoShape 1" descr="Image result for gerber logo">
          <a:extLst>
            <a:ext uri="{FF2B5EF4-FFF2-40B4-BE49-F238E27FC236}">
              <a16:creationId xmlns:a16="http://schemas.microsoft.com/office/drawing/2014/main" id="{CC6177C1-3FF9-EB49-BBD2-1880EC6D44AF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154" name="AutoShape 1" descr="Image result for gerber logo">
          <a:extLst>
            <a:ext uri="{FF2B5EF4-FFF2-40B4-BE49-F238E27FC236}">
              <a16:creationId xmlns:a16="http://schemas.microsoft.com/office/drawing/2014/main" id="{38B0E1E1-DBB7-6B44-8AF8-C17A45BB7198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715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55" name="AutoShape 1" descr="Image result for gerber logo">
          <a:extLst>
            <a:ext uri="{FF2B5EF4-FFF2-40B4-BE49-F238E27FC236}">
              <a16:creationId xmlns:a16="http://schemas.microsoft.com/office/drawing/2014/main" id="{E28FA884-C4D6-7844-B5EA-0D407E0DB2ED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156" name="AutoShape 1" descr="Image result for gerber logo">
          <a:extLst>
            <a:ext uri="{FF2B5EF4-FFF2-40B4-BE49-F238E27FC236}">
              <a16:creationId xmlns:a16="http://schemas.microsoft.com/office/drawing/2014/main" id="{B654EBB9-190E-5F43-A4E3-6252183A17F3}"/>
            </a:ext>
          </a:extLst>
        </xdr:cNvPr>
        <xdr:cNvSpPr>
          <a:spLocks noChangeAspect="1" noChangeArrowheads="1"/>
        </xdr:cNvSpPr>
      </xdr:nvSpPr>
      <xdr:spPr bwMode="auto">
        <a:xfrm>
          <a:off x="939800" y="85979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57" name="AutoShape 1" descr="Image result for gerber logo">
          <a:extLst>
            <a:ext uri="{FF2B5EF4-FFF2-40B4-BE49-F238E27FC236}">
              <a16:creationId xmlns:a16="http://schemas.microsoft.com/office/drawing/2014/main" id="{F98F663D-CC18-2F4E-BC51-752244331BDB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158" name="AutoShape 1" descr="Image result for gerber logo">
          <a:extLst>
            <a:ext uri="{FF2B5EF4-FFF2-40B4-BE49-F238E27FC236}">
              <a16:creationId xmlns:a16="http://schemas.microsoft.com/office/drawing/2014/main" id="{B2E4D1A6-DA5B-8046-A5F6-78DDADFDB76C}"/>
            </a:ext>
          </a:extLst>
        </xdr:cNvPr>
        <xdr:cNvSpPr>
          <a:spLocks noChangeAspect="1" noChangeArrowheads="1"/>
        </xdr:cNvSpPr>
      </xdr:nvSpPr>
      <xdr:spPr bwMode="auto">
        <a:xfrm>
          <a:off x="2095500" y="86741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4</xdr:row>
      <xdr:rowOff>0</xdr:rowOff>
    </xdr:from>
    <xdr:to>
      <xdr:col>0</xdr:col>
      <xdr:colOff>409575</xdr:colOff>
      <xdr:row>5</xdr:row>
      <xdr:rowOff>95250</xdr:rowOff>
    </xdr:to>
    <xdr:sp macro="" textlink="">
      <xdr:nvSpPr>
        <xdr:cNvPr id="159" name="AutoShape 1027" descr="Image result for gerber">
          <a:extLst>
            <a:ext uri="{FF2B5EF4-FFF2-40B4-BE49-F238E27FC236}">
              <a16:creationId xmlns:a16="http://schemas.microsoft.com/office/drawing/2014/main" id="{0C29BBD0-0F91-BA46-8790-5AAFE13AE4F7}"/>
            </a:ext>
          </a:extLst>
        </xdr:cNvPr>
        <xdr:cNvSpPr>
          <a:spLocks noChangeAspect="1" noChangeArrowheads="1"/>
        </xdr:cNvSpPr>
      </xdr:nvSpPr>
      <xdr:spPr bwMode="auto">
        <a:xfrm>
          <a:off x="66675" y="22606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60" name="AutoShape 1" descr="Image result for gerber logo">
          <a:extLst>
            <a:ext uri="{FF2B5EF4-FFF2-40B4-BE49-F238E27FC236}">
              <a16:creationId xmlns:a16="http://schemas.microsoft.com/office/drawing/2014/main" id="{CD4F05F7-7C2C-E84E-9544-67AED2D4AD8B}"/>
            </a:ext>
          </a:extLst>
        </xdr:cNvPr>
        <xdr:cNvSpPr>
          <a:spLocks noChangeAspect="1" noChangeArrowheads="1"/>
        </xdr:cNvSpPr>
      </xdr:nvSpPr>
      <xdr:spPr bwMode="auto">
        <a:xfrm>
          <a:off x="76200" y="20447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161" name="AutoShape 1" descr="Image result for gerber logo">
          <a:extLst>
            <a:ext uri="{FF2B5EF4-FFF2-40B4-BE49-F238E27FC236}">
              <a16:creationId xmlns:a16="http://schemas.microsoft.com/office/drawing/2014/main" id="{F0F4D55D-A374-F346-8FAD-36A87135E866}"/>
            </a:ext>
          </a:extLst>
        </xdr:cNvPr>
        <xdr:cNvSpPr>
          <a:spLocks noChangeAspect="1" noChangeArrowheads="1"/>
        </xdr:cNvSpPr>
      </xdr:nvSpPr>
      <xdr:spPr bwMode="auto">
        <a:xfrm>
          <a:off x="939800" y="5715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62" name="AutoShape 1" descr="Image result for gerber logo">
          <a:extLst>
            <a:ext uri="{FF2B5EF4-FFF2-40B4-BE49-F238E27FC236}">
              <a16:creationId xmlns:a16="http://schemas.microsoft.com/office/drawing/2014/main" id="{B8282B99-F385-114D-8894-6C84D9F577BF}"/>
            </a:ext>
          </a:extLst>
        </xdr:cNvPr>
        <xdr:cNvSpPr>
          <a:spLocks noChangeAspect="1" noChangeArrowheads="1"/>
        </xdr:cNvSpPr>
      </xdr:nvSpPr>
      <xdr:spPr bwMode="auto">
        <a:xfrm>
          <a:off x="63500" y="23241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163" name="AutoShape 1" descr="Image result for gerber logo">
          <a:extLst>
            <a:ext uri="{FF2B5EF4-FFF2-40B4-BE49-F238E27FC236}">
              <a16:creationId xmlns:a16="http://schemas.microsoft.com/office/drawing/2014/main" id="{ACA12BDA-1CD9-B046-AAB2-F755260ED445}"/>
            </a:ext>
          </a:extLst>
        </xdr:cNvPr>
        <xdr:cNvSpPr>
          <a:spLocks noChangeAspect="1" noChangeArrowheads="1"/>
        </xdr:cNvSpPr>
      </xdr:nvSpPr>
      <xdr:spPr bwMode="auto">
        <a:xfrm>
          <a:off x="2095500" y="5715000"/>
          <a:ext cx="3429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68263</xdr:colOff>
      <xdr:row>2</xdr:row>
      <xdr:rowOff>150813</xdr:rowOff>
    </xdr:from>
    <xdr:to>
      <xdr:col>4</xdr:col>
      <xdr:colOff>411163</xdr:colOff>
      <xdr:row>4</xdr:row>
      <xdr:rowOff>33338</xdr:rowOff>
    </xdr:to>
    <xdr:sp macro="" textlink="">
      <xdr:nvSpPr>
        <xdr:cNvPr id="164" name="AutoShape 1" descr="Image result for gerber logo">
          <a:extLst>
            <a:ext uri="{FF2B5EF4-FFF2-40B4-BE49-F238E27FC236}">
              <a16:creationId xmlns:a16="http://schemas.microsoft.com/office/drawing/2014/main" id="{8DBFECA4-8AD0-A048-94AD-E62AF3C7CCAB}"/>
            </a:ext>
          </a:extLst>
        </xdr:cNvPr>
        <xdr:cNvSpPr>
          <a:spLocks noChangeAspect="1" noChangeArrowheads="1"/>
        </xdr:cNvSpPr>
      </xdr:nvSpPr>
      <xdr:spPr bwMode="auto">
        <a:xfrm>
          <a:off x="5957888" y="1746251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165" name="AutoShape 1" descr="Image result for gerber logo">
          <a:extLst>
            <a:ext uri="{FF2B5EF4-FFF2-40B4-BE49-F238E27FC236}">
              <a16:creationId xmlns:a16="http://schemas.microsoft.com/office/drawing/2014/main" id="{A8A372E8-CBA4-E74B-ABA7-ADCA8A3C8DC4}"/>
            </a:ext>
          </a:extLst>
        </xdr:cNvPr>
        <xdr:cNvSpPr>
          <a:spLocks noChangeAspect="1" noChangeArrowheads="1"/>
        </xdr:cNvSpPr>
      </xdr:nvSpPr>
      <xdr:spPr bwMode="auto">
        <a:xfrm>
          <a:off x="939800" y="85979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1930400</xdr:colOff>
      <xdr:row>4</xdr:row>
      <xdr:rowOff>25400</xdr:rowOff>
    </xdr:from>
    <xdr:to>
      <xdr:col>1</xdr:col>
      <xdr:colOff>2286000</xdr:colOff>
      <xdr:row>5</xdr:row>
      <xdr:rowOff>127000</xdr:rowOff>
    </xdr:to>
    <xdr:sp macro="" textlink="">
      <xdr:nvSpPr>
        <xdr:cNvPr id="166" name="AutoShape 1" descr="Image result for gerber logo">
          <a:extLst>
            <a:ext uri="{FF2B5EF4-FFF2-40B4-BE49-F238E27FC236}">
              <a16:creationId xmlns:a16="http://schemas.microsoft.com/office/drawing/2014/main" id="{E1447874-3B24-F340-BE5C-E94E45F90442}"/>
            </a:ext>
          </a:extLst>
        </xdr:cNvPr>
        <xdr:cNvSpPr>
          <a:spLocks noChangeAspect="1" noChangeArrowheads="1"/>
        </xdr:cNvSpPr>
      </xdr:nvSpPr>
      <xdr:spPr bwMode="auto">
        <a:xfrm>
          <a:off x="2870200" y="2286000"/>
          <a:ext cx="35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167" name="AutoShape 1" descr="Image result for gerber logo">
          <a:extLst>
            <a:ext uri="{FF2B5EF4-FFF2-40B4-BE49-F238E27FC236}">
              <a16:creationId xmlns:a16="http://schemas.microsoft.com/office/drawing/2014/main" id="{68A82E8C-DC1E-3946-AEB4-4E41A6530312}"/>
            </a:ext>
          </a:extLst>
        </xdr:cNvPr>
        <xdr:cNvSpPr>
          <a:spLocks noChangeAspect="1" noChangeArrowheads="1"/>
        </xdr:cNvSpPr>
      </xdr:nvSpPr>
      <xdr:spPr bwMode="auto">
        <a:xfrm>
          <a:off x="2095500" y="8674100"/>
          <a:ext cx="3429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215900</xdr:colOff>
      <xdr:row>0</xdr:row>
      <xdr:rowOff>495300</xdr:rowOff>
    </xdr:from>
    <xdr:to>
      <xdr:col>5</xdr:col>
      <xdr:colOff>1115900</xdr:colOff>
      <xdr:row>0</xdr:row>
      <xdr:rowOff>945300</xdr:rowOff>
    </xdr:to>
    <xdr:sp macro="" textlink="">
      <xdr:nvSpPr>
        <xdr:cNvPr id="168" name="AutoShap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052EC88-81DE-DA4D-9BA8-D722DFD27208}"/>
            </a:ext>
          </a:extLst>
        </xdr:cNvPr>
        <xdr:cNvSpPr>
          <a:spLocks noChangeArrowheads="1"/>
        </xdr:cNvSpPr>
      </xdr:nvSpPr>
      <xdr:spPr bwMode="auto">
        <a:xfrm>
          <a:off x="7200900" y="495300"/>
          <a:ext cx="900000" cy="450000"/>
        </a:xfrm>
        <a:prstGeom prst="roundRect">
          <a:avLst>
            <a:gd name="adj" fmla="val 16667"/>
          </a:avLst>
        </a:prstGeom>
        <a:solidFill>
          <a:srgbClr val="007CC2">
            <a:alpha val="50000"/>
          </a:srgb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GB" sz="1600" b="1" i="0" u="none" strike="noStrike" baseline="0">
              <a:solidFill>
                <a:srgbClr val="000000"/>
              </a:solidFill>
              <a:latin typeface="Helvetica" pitchFamily="2" charset="0"/>
              <a:cs typeface="Arial"/>
            </a:rPr>
            <a:t>BACK</a:t>
          </a:r>
          <a:endParaRPr lang="en-GB" sz="1600" b="1">
            <a:latin typeface="Helvetica" pitchFamily="2" charset="0"/>
          </a:endParaRPr>
        </a:p>
      </xdr:txBody>
    </xdr:sp>
    <xdr:clientData/>
  </xdr:two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9" name="AutoShape 1" descr="Image result for gerber logo">
          <a:extLst>
            <a:ext uri="{FF2B5EF4-FFF2-40B4-BE49-F238E27FC236}">
              <a16:creationId xmlns:a16="http://schemas.microsoft.com/office/drawing/2014/main" id="{BAFA79BF-980F-4C32-8252-FFE75450F858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70" name="AutoShape 1" descr="Image result for gerber logo">
          <a:extLst>
            <a:ext uri="{FF2B5EF4-FFF2-40B4-BE49-F238E27FC236}">
              <a16:creationId xmlns:a16="http://schemas.microsoft.com/office/drawing/2014/main" id="{0836E214-693F-4F89-98B2-74EEEDD491DF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71" name="AutoShape 1" descr="Image result for gerber logo">
          <a:extLst>
            <a:ext uri="{FF2B5EF4-FFF2-40B4-BE49-F238E27FC236}">
              <a16:creationId xmlns:a16="http://schemas.microsoft.com/office/drawing/2014/main" id="{502C14D6-DB8E-45DF-AFA6-EDAD517A59BE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72" name="AutoShape 1" descr="Image result for gerber logo">
          <a:extLst>
            <a:ext uri="{FF2B5EF4-FFF2-40B4-BE49-F238E27FC236}">
              <a16:creationId xmlns:a16="http://schemas.microsoft.com/office/drawing/2014/main" id="{20D65364-6B21-48F3-A853-EDDD1AB0CE77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73" name="AutoShape 1" descr="Image result for gerber logo">
          <a:extLst>
            <a:ext uri="{FF2B5EF4-FFF2-40B4-BE49-F238E27FC236}">
              <a16:creationId xmlns:a16="http://schemas.microsoft.com/office/drawing/2014/main" id="{75612B0B-C38D-43FF-BA2C-427107DC5AE4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74" name="AutoShape 1" descr="Image result for gerber logo">
          <a:extLst>
            <a:ext uri="{FF2B5EF4-FFF2-40B4-BE49-F238E27FC236}">
              <a16:creationId xmlns:a16="http://schemas.microsoft.com/office/drawing/2014/main" id="{D74D2FE9-4138-4994-B369-70A522AD6C07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75" name="AutoShape 1" descr="Image result for gerber logo">
          <a:extLst>
            <a:ext uri="{FF2B5EF4-FFF2-40B4-BE49-F238E27FC236}">
              <a16:creationId xmlns:a16="http://schemas.microsoft.com/office/drawing/2014/main" id="{F1706384-4B13-4ACE-AAD3-45C0AD18F087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76" name="AutoShape 1" descr="Image result for gerber logo">
          <a:extLst>
            <a:ext uri="{FF2B5EF4-FFF2-40B4-BE49-F238E27FC236}">
              <a16:creationId xmlns:a16="http://schemas.microsoft.com/office/drawing/2014/main" id="{58CDD180-EA77-4EAB-BF77-D5CF1E905139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77" name="AutoShape 1" descr="Image result for gerber logo">
          <a:extLst>
            <a:ext uri="{FF2B5EF4-FFF2-40B4-BE49-F238E27FC236}">
              <a16:creationId xmlns:a16="http://schemas.microsoft.com/office/drawing/2014/main" id="{8835D6FB-2416-46C5-BA84-C877941A16EB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78" name="AutoShape 1" descr="Image result for gerber logo">
          <a:extLst>
            <a:ext uri="{FF2B5EF4-FFF2-40B4-BE49-F238E27FC236}">
              <a16:creationId xmlns:a16="http://schemas.microsoft.com/office/drawing/2014/main" id="{BF62FC47-24D1-47A5-BC79-0B0492464097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66675</xdr:colOff>
      <xdr:row>3</xdr:row>
      <xdr:rowOff>0</xdr:rowOff>
    </xdr:from>
    <xdr:ext cx="342900" cy="301625"/>
    <xdr:sp macro="" textlink="">
      <xdr:nvSpPr>
        <xdr:cNvPr id="179" name="AutoShape 1027" descr="Image result for gerber">
          <a:extLst>
            <a:ext uri="{FF2B5EF4-FFF2-40B4-BE49-F238E27FC236}">
              <a16:creationId xmlns:a16="http://schemas.microsoft.com/office/drawing/2014/main" id="{4F891A93-7BE9-4568-91BB-185713D72311}"/>
            </a:ext>
          </a:extLst>
        </xdr:cNvPr>
        <xdr:cNvSpPr>
          <a:spLocks noChangeAspect="1" noChangeArrowheads="1"/>
        </xdr:cNvSpPr>
      </xdr:nvSpPr>
      <xdr:spPr bwMode="auto">
        <a:xfrm>
          <a:off x="66675" y="2214563"/>
          <a:ext cx="342900" cy="30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80" name="AutoShape 1" descr="Image result for gerber logo">
          <a:extLst>
            <a:ext uri="{FF2B5EF4-FFF2-40B4-BE49-F238E27FC236}">
              <a16:creationId xmlns:a16="http://schemas.microsoft.com/office/drawing/2014/main" id="{C4E23E46-860B-4152-9180-1CED12F8901A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1930400</xdr:colOff>
      <xdr:row>3</xdr:row>
      <xdr:rowOff>0</xdr:rowOff>
    </xdr:from>
    <xdr:ext cx="358775" cy="307975"/>
    <xdr:sp macro="" textlink="">
      <xdr:nvSpPr>
        <xdr:cNvPr id="181" name="AutoShape 1" descr="Image result for gerber logo">
          <a:extLst>
            <a:ext uri="{FF2B5EF4-FFF2-40B4-BE49-F238E27FC236}">
              <a16:creationId xmlns:a16="http://schemas.microsoft.com/office/drawing/2014/main" id="{F82DFEAC-FBF7-414D-BF0E-75AABD8CD83D}"/>
            </a:ext>
          </a:extLst>
        </xdr:cNvPr>
        <xdr:cNvSpPr>
          <a:spLocks noChangeAspect="1" noChangeArrowheads="1"/>
        </xdr:cNvSpPr>
      </xdr:nvSpPr>
      <xdr:spPr bwMode="auto">
        <a:xfrm>
          <a:off x="5213350" y="2239963"/>
          <a:ext cx="358775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82" name="AutoShape 1" descr="Image result for gerber logo">
          <a:extLst>
            <a:ext uri="{FF2B5EF4-FFF2-40B4-BE49-F238E27FC236}">
              <a16:creationId xmlns:a16="http://schemas.microsoft.com/office/drawing/2014/main" id="{89C514C4-86EC-4BF6-B3E3-C4099084A56C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83" name="AutoShape 1" descr="Image result for gerber logo">
          <a:extLst>
            <a:ext uri="{FF2B5EF4-FFF2-40B4-BE49-F238E27FC236}">
              <a16:creationId xmlns:a16="http://schemas.microsoft.com/office/drawing/2014/main" id="{504D3993-1404-4581-A365-5A723B764FD8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84" name="AutoShape 1" descr="Image result for gerber logo">
          <a:extLst>
            <a:ext uri="{FF2B5EF4-FFF2-40B4-BE49-F238E27FC236}">
              <a16:creationId xmlns:a16="http://schemas.microsoft.com/office/drawing/2014/main" id="{7992EE1C-E1B3-40B2-979A-98DC8E0681F1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85" name="AutoShape 1" descr="Image result for gerber logo">
          <a:extLst>
            <a:ext uri="{FF2B5EF4-FFF2-40B4-BE49-F238E27FC236}">
              <a16:creationId xmlns:a16="http://schemas.microsoft.com/office/drawing/2014/main" id="{EE95AF8B-1B6D-4805-B7CA-2CA740251640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86" name="AutoShape 1" descr="Image result for gerber logo">
          <a:extLst>
            <a:ext uri="{FF2B5EF4-FFF2-40B4-BE49-F238E27FC236}">
              <a16:creationId xmlns:a16="http://schemas.microsoft.com/office/drawing/2014/main" id="{4703DC96-FDCF-49D3-8D9D-139D7AB5BDF3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87" name="AutoShape 1" descr="Image result for gerber logo">
          <a:extLst>
            <a:ext uri="{FF2B5EF4-FFF2-40B4-BE49-F238E27FC236}">
              <a16:creationId xmlns:a16="http://schemas.microsoft.com/office/drawing/2014/main" id="{970CCA44-26EE-437E-A182-C7A123D5D9B8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88" name="AutoShape 1" descr="Image result for gerber logo">
          <a:extLst>
            <a:ext uri="{FF2B5EF4-FFF2-40B4-BE49-F238E27FC236}">
              <a16:creationId xmlns:a16="http://schemas.microsoft.com/office/drawing/2014/main" id="{15D38E62-0DAD-4625-B3B5-B17423B30C09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89" name="AutoShape 1" descr="Image result for gerber logo">
          <a:extLst>
            <a:ext uri="{FF2B5EF4-FFF2-40B4-BE49-F238E27FC236}">
              <a16:creationId xmlns:a16="http://schemas.microsoft.com/office/drawing/2014/main" id="{321BC344-E732-42BB-B056-F9060FCBCE2C}"/>
            </a:ext>
          </a:extLst>
        </xdr:cNvPr>
        <xdr:cNvSpPr>
          <a:spLocks noChangeAspect="1" noChangeArrowheads="1"/>
        </xdr:cNvSpPr>
      </xdr:nvSpPr>
      <xdr:spPr bwMode="auto">
        <a:xfrm>
          <a:off x="76200" y="2214563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90" name="AutoShape 1" descr="Image result for gerber logo">
          <a:extLst>
            <a:ext uri="{FF2B5EF4-FFF2-40B4-BE49-F238E27FC236}">
              <a16:creationId xmlns:a16="http://schemas.microsoft.com/office/drawing/2014/main" id="{D482E84A-051A-4D74-9B6A-BC3A49DE2E01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91" name="AutoShape 1" descr="Image result for gerber logo">
          <a:extLst>
            <a:ext uri="{FF2B5EF4-FFF2-40B4-BE49-F238E27FC236}">
              <a16:creationId xmlns:a16="http://schemas.microsoft.com/office/drawing/2014/main" id="{19E16702-EB28-4A26-941E-8ACF9D5BD1BF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66675</xdr:colOff>
      <xdr:row>3</xdr:row>
      <xdr:rowOff>0</xdr:rowOff>
    </xdr:from>
    <xdr:ext cx="342900" cy="301625"/>
    <xdr:sp macro="" textlink="">
      <xdr:nvSpPr>
        <xdr:cNvPr id="192" name="AutoShape 1027" descr="Image result for gerber">
          <a:extLst>
            <a:ext uri="{FF2B5EF4-FFF2-40B4-BE49-F238E27FC236}">
              <a16:creationId xmlns:a16="http://schemas.microsoft.com/office/drawing/2014/main" id="{E9AB3987-C1D9-4677-BE4B-1B648E032753}"/>
            </a:ext>
          </a:extLst>
        </xdr:cNvPr>
        <xdr:cNvSpPr>
          <a:spLocks noChangeAspect="1" noChangeArrowheads="1"/>
        </xdr:cNvSpPr>
      </xdr:nvSpPr>
      <xdr:spPr bwMode="auto">
        <a:xfrm>
          <a:off x="66675" y="2214563"/>
          <a:ext cx="342900" cy="30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93" name="AutoShape 1" descr="Image result for gerber logo">
          <a:extLst>
            <a:ext uri="{FF2B5EF4-FFF2-40B4-BE49-F238E27FC236}">
              <a16:creationId xmlns:a16="http://schemas.microsoft.com/office/drawing/2014/main" id="{7133B295-B7CC-4451-9547-FD5677BC6F5A}"/>
            </a:ext>
          </a:extLst>
        </xdr:cNvPr>
        <xdr:cNvSpPr>
          <a:spLocks noChangeAspect="1" noChangeArrowheads="1"/>
        </xdr:cNvSpPr>
      </xdr:nvSpPr>
      <xdr:spPr bwMode="auto">
        <a:xfrm>
          <a:off x="63500" y="22780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1930400</xdr:colOff>
      <xdr:row>3</xdr:row>
      <xdr:rowOff>0</xdr:rowOff>
    </xdr:from>
    <xdr:ext cx="355600" cy="307975"/>
    <xdr:sp macro="" textlink="">
      <xdr:nvSpPr>
        <xdr:cNvPr id="194" name="AutoShape 1" descr="Image result for gerber logo">
          <a:extLst>
            <a:ext uri="{FF2B5EF4-FFF2-40B4-BE49-F238E27FC236}">
              <a16:creationId xmlns:a16="http://schemas.microsoft.com/office/drawing/2014/main" id="{CD8672BE-8EEB-400F-8678-EC6554D3DDC7}"/>
            </a:ext>
          </a:extLst>
        </xdr:cNvPr>
        <xdr:cNvSpPr>
          <a:spLocks noChangeAspect="1" noChangeArrowheads="1"/>
        </xdr:cNvSpPr>
      </xdr:nvSpPr>
      <xdr:spPr bwMode="auto">
        <a:xfrm>
          <a:off x="2740025" y="2239963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" name="AutoShape 1" descr="Image result for gerber logo">
          <a:extLst>
            <a:ext uri="{FF2B5EF4-FFF2-40B4-BE49-F238E27FC236}">
              <a16:creationId xmlns:a16="http://schemas.microsoft.com/office/drawing/2014/main" id="{210C4E2D-0774-44B7-96AF-439026C4A81C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5" name="AutoShape 1" descr="Image result for gerber logo">
          <a:extLst>
            <a:ext uri="{FF2B5EF4-FFF2-40B4-BE49-F238E27FC236}">
              <a16:creationId xmlns:a16="http://schemas.microsoft.com/office/drawing/2014/main" id="{F75D1118-4041-44D0-86A4-2E45A3E4A330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53390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24" name="AutoShape 1" descr="Image result for gerber logo">
          <a:extLst>
            <a:ext uri="{FF2B5EF4-FFF2-40B4-BE49-F238E27FC236}">
              <a16:creationId xmlns:a16="http://schemas.microsoft.com/office/drawing/2014/main" id="{018D0AD1-106A-4AC5-B1DF-C247F98AE382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25" name="AutoShape 1" descr="Image result for gerber logo">
          <a:extLst>
            <a:ext uri="{FF2B5EF4-FFF2-40B4-BE49-F238E27FC236}">
              <a16:creationId xmlns:a16="http://schemas.microsoft.com/office/drawing/2014/main" id="{4294BBBE-7FCC-40CF-B823-6756DC8D526F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53390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26" name="AutoShape 1" descr="Image result for gerber logo">
          <a:extLst>
            <a:ext uri="{FF2B5EF4-FFF2-40B4-BE49-F238E27FC236}">
              <a16:creationId xmlns:a16="http://schemas.microsoft.com/office/drawing/2014/main" id="{3706681C-5AB9-4446-886D-FC6DC423EA24}"/>
            </a:ext>
          </a:extLst>
        </xdr:cNvPr>
        <xdr:cNvSpPr>
          <a:spLocks noChangeAspect="1" noChangeArrowheads="1"/>
        </xdr:cNvSpPr>
      </xdr:nvSpPr>
      <xdr:spPr bwMode="auto">
        <a:xfrm>
          <a:off x="809625" y="139065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27" name="AutoShape 2" descr="Image result for gerber logo">
          <a:extLst>
            <a:ext uri="{FF2B5EF4-FFF2-40B4-BE49-F238E27FC236}">
              <a16:creationId xmlns:a16="http://schemas.microsoft.com/office/drawing/2014/main" id="{A0566C24-D0F5-411F-A2A5-FACF281EE78D}"/>
            </a:ext>
          </a:extLst>
        </xdr:cNvPr>
        <xdr:cNvSpPr>
          <a:spLocks noChangeAspect="1" noChangeArrowheads="1"/>
        </xdr:cNvSpPr>
      </xdr:nvSpPr>
      <xdr:spPr bwMode="auto">
        <a:xfrm>
          <a:off x="809625" y="139065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8" name="AutoShape 1" descr="Image result for gerber logo">
          <a:extLst>
            <a:ext uri="{FF2B5EF4-FFF2-40B4-BE49-F238E27FC236}">
              <a16:creationId xmlns:a16="http://schemas.microsoft.com/office/drawing/2014/main" id="{B1465F02-BAB8-406C-9C6D-2E12DA2523E8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29" name="AutoShape 1" descr="Image result for gerber logo">
          <a:extLst>
            <a:ext uri="{FF2B5EF4-FFF2-40B4-BE49-F238E27FC236}">
              <a16:creationId xmlns:a16="http://schemas.microsoft.com/office/drawing/2014/main" id="{DACAA739-D04D-4AD4-B24D-3DF02705637C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162550"/>
          <a:ext cx="358775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30" name="AutoShape 1" descr="Image result for gerber logo">
          <a:extLst>
            <a:ext uri="{FF2B5EF4-FFF2-40B4-BE49-F238E27FC236}">
              <a16:creationId xmlns:a16="http://schemas.microsoft.com/office/drawing/2014/main" id="{57D1B6E2-709E-477C-9FB3-FCF6E3938A40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32" name="AutoShape 1" descr="Image result for gerber logo">
          <a:extLst>
            <a:ext uri="{FF2B5EF4-FFF2-40B4-BE49-F238E27FC236}">
              <a16:creationId xmlns:a16="http://schemas.microsoft.com/office/drawing/2014/main" id="{531A3277-88A6-449A-AFF7-42F95E420F33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62550"/>
          <a:ext cx="347662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33" name="AutoShape 1027" descr="Image result for gerber">
          <a:extLst>
            <a:ext uri="{FF2B5EF4-FFF2-40B4-BE49-F238E27FC236}">
              <a16:creationId xmlns:a16="http://schemas.microsoft.com/office/drawing/2014/main" id="{3C88945E-DF39-44A5-8473-4DD9B3084793}"/>
            </a:ext>
          </a:extLst>
        </xdr:cNvPr>
        <xdr:cNvSpPr>
          <a:spLocks noChangeAspect="1" noChangeArrowheads="1"/>
        </xdr:cNvSpPr>
      </xdr:nvSpPr>
      <xdr:spPr bwMode="auto">
        <a:xfrm>
          <a:off x="809625" y="139065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34" name="AutoShape 1" descr="Image result for gerber logo">
          <a:extLst>
            <a:ext uri="{FF2B5EF4-FFF2-40B4-BE49-F238E27FC236}">
              <a16:creationId xmlns:a16="http://schemas.microsoft.com/office/drawing/2014/main" id="{B5014471-F0E4-4FFF-8635-8BF6EDABD91D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35" name="AutoShape 1" descr="Image result for gerber logo">
          <a:extLst>
            <a:ext uri="{FF2B5EF4-FFF2-40B4-BE49-F238E27FC236}">
              <a16:creationId xmlns:a16="http://schemas.microsoft.com/office/drawing/2014/main" id="{5651FBD2-17FB-46D9-8A74-922B23A6811F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53390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36" name="AutoShape 1" descr="Image result for gerber logo">
          <a:extLst>
            <a:ext uri="{FF2B5EF4-FFF2-40B4-BE49-F238E27FC236}">
              <a16:creationId xmlns:a16="http://schemas.microsoft.com/office/drawing/2014/main" id="{A8274E06-D1F8-4A47-9465-E066C73FAB88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37" name="AutoShape 1" descr="Image result for gerber logo">
          <a:extLst>
            <a:ext uri="{FF2B5EF4-FFF2-40B4-BE49-F238E27FC236}">
              <a16:creationId xmlns:a16="http://schemas.microsoft.com/office/drawing/2014/main" id="{F0BD94B0-6F41-40E4-98F9-BF1F95F0197E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53390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38" name="AutoShape 1" descr="Image result for gerber logo">
          <a:extLst>
            <a:ext uri="{FF2B5EF4-FFF2-40B4-BE49-F238E27FC236}">
              <a16:creationId xmlns:a16="http://schemas.microsoft.com/office/drawing/2014/main" id="{831E4E09-5830-40E7-A981-AE6DAE2227E7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39" name="AutoShape 1" descr="Image result for gerber logo">
          <a:extLst>
            <a:ext uri="{FF2B5EF4-FFF2-40B4-BE49-F238E27FC236}">
              <a16:creationId xmlns:a16="http://schemas.microsoft.com/office/drawing/2014/main" id="{DC0B0FCD-493D-499D-89FB-B5E1509A6C6A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162550"/>
          <a:ext cx="358775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60" name="AutoShape 1" descr="Image result for gerber logo">
          <a:extLst>
            <a:ext uri="{FF2B5EF4-FFF2-40B4-BE49-F238E27FC236}">
              <a16:creationId xmlns:a16="http://schemas.microsoft.com/office/drawing/2014/main" id="{B8CFFB1F-1A25-4218-B55E-34F0E4AF7B04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61" name="AutoShape 1" descr="Image result for gerber logo">
          <a:extLst>
            <a:ext uri="{FF2B5EF4-FFF2-40B4-BE49-F238E27FC236}">
              <a16:creationId xmlns:a16="http://schemas.microsoft.com/office/drawing/2014/main" id="{23A8625B-3129-4A1F-A9CE-7F54C1AC38E2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62550"/>
          <a:ext cx="347662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62" name="AutoShape 1" descr="Image result for gerber logo">
          <a:extLst>
            <a:ext uri="{FF2B5EF4-FFF2-40B4-BE49-F238E27FC236}">
              <a16:creationId xmlns:a16="http://schemas.microsoft.com/office/drawing/2014/main" id="{A0A65BFB-7903-44AA-BA75-F8898B8F62F5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63" name="AutoShape 1" descr="Image result for gerber logo">
          <a:extLst>
            <a:ext uri="{FF2B5EF4-FFF2-40B4-BE49-F238E27FC236}">
              <a16:creationId xmlns:a16="http://schemas.microsoft.com/office/drawing/2014/main" id="{1640292E-8730-46A9-B033-B07941B4DFAD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53390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163174" name="AutoShape 1" descr="Image result for gerber logo">
          <a:extLst>
            <a:ext uri="{FF2B5EF4-FFF2-40B4-BE49-F238E27FC236}">
              <a16:creationId xmlns:a16="http://schemas.microsoft.com/office/drawing/2014/main" id="{D2BA3247-4E28-40B3-B72F-5384D90007D0}"/>
            </a:ext>
          </a:extLst>
        </xdr:cNvPr>
        <xdr:cNvSpPr>
          <a:spLocks noChangeAspect="1" noChangeArrowheads="1"/>
        </xdr:cNvSpPr>
      </xdr:nvSpPr>
      <xdr:spPr bwMode="auto">
        <a:xfrm>
          <a:off x="873125" y="222885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97366</xdr:rowOff>
    </xdr:to>
    <xdr:sp macro="" textlink="">
      <xdr:nvSpPr>
        <xdr:cNvPr id="163175" name="AutoShape 1" descr="Image result for gerber logo">
          <a:extLst>
            <a:ext uri="{FF2B5EF4-FFF2-40B4-BE49-F238E27FC236}">
              <a16:creationId xmlns:a16="http://schemas.microsoft.com/office/drawing/2014/main" id="{33FA867C-8FCD-4C14-952E-C4BCC9E01745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533900"/>
          <a:ext cx="347662" cy="306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342900</xdr:colOff>
      <xdr:row>3</xdr:row>
      <xdr:rowOff>95250</xdr:rowOff>
    </xdr:to>
    <xdr:sp macro="" textlink="">
      <xdr:nvSpPr>
        <xdr:cNvPr id="163177" name="AutoShape 1" descr="Image result for gerber logo">
          <a:extLst>
            <a:ext uri="{FF2B5EF4-FFF2-40B4-BE49-F238E27FC236}">
              <a16:creationId xmlns:a16="http://schemas.microsoft.com/office/drawing/2014/main" id="{0EF0E15A-0427-4540-8C83-7A94F5ADCFF1}"/>
            </a:ext>
          </a:extLst>
        </xdr:cNvPr>
        <xdr:cNvSpPr>
          <a:spLocks noChangeAspect="1" noChangeArrowheads="1"/>
        </xdr:cNvSpPr>
      </xdr:nvSpPr>
      <xdr:spPr bwMode="auto">
        <a:xfrm>
          <a:off x="809625" y="16002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342900</xdr:colOff>
      <xdr:row>3</xdr:row>
      <xdr:rowOff>95250</xdr:rowOff>
    </xdr:to>
    <xdr:sp macro="" textlink="">
      <xdr:nvSpPr>
        <xdr:cNvPr id="163178" name="AutoShape 2" descr="Image result for gerber logo">
          <a:extLst>
            <a:ext uri="{FF2B5EF4-FFF2-40B4-BE49-F238E27FC236}">
              <a16:creationId xmlns:a16="http://schemas.microsoft.com/office/drawing/2014/main" id="{9A337C19-E686-4F1F-A629-A11A17E0C732}"/>
            </a:ext>
          </a:extLst>
        </xdr:cNvPr>
        <xdr:cNvSpPr>
          <a:spLocks noChangeAspect="1" noChangeArrowheads="1"/>
        </xdr:cNvSpPr>
      </xdr:nvSpPr>
      <xdr:spPr bwMode="auto">
        <a:xfrm>
          <a:off x="809625" y="16002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163179" name="AutoShape 1" descr="Image result for gerber logo">
          <a:extLst>
            <a:ext uri="{FF2B5EF4-FFF2-40B4-BE49-F238E27FC236}">
              <a16:creationId xmlns:a16="http://schemas.microsoft.com/office/drawing/2014/main" id="{E5DC06CE-FD10-4670-819D-40EBE9272B52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163180" name="AutoShape 1" descr="Image result for gerber logo">
          <a:extLst>
            <a:ext uri="{FF2B5EF4-FFF2-40B4-BE49-F238E27FC236}">
              <a16:creationId xmlns:a16="http://schemas.microsoft.com/office/drawing/2014/main" id="{913E9EC2-442F-480E-B7F5-3726B7715667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162550"/>
          <a:ext cx="358775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163181" name="AutoShape 1" descr="Image result for gerber logo">
          <a:extLst>
            <a:ext uri="{FF2B5EF4-FFF2-40B4-BE49-F238E27FC236}">
              <a16:creationId xmlns:a16="http://schemas.microsoft.com/office/drawing/2014/main" id="{E2749737-64E6-4EC7-BB32-251C0F8F3D47}"/>
            </a:ext>
          </a:extLst>
        </xdr:cNvPr>
        <xdr:cNvSpPr>
          <a:spLocks noChangeAspect="1" noChangeArrowheads="1"/>
        </xdr:cNvSpPr>
      </xdr:nvSpPr>
      <xdr:spPr bwMode="auto">
        <a:xfrm>
          <a:off x="873125" y="222885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64" name="AutoShape 1" descr="Image result for gerber logo">
          <a:extLst>
            <a:ext uri="{FF2B5EF4-FFF2-40B4-BE49-F238E27FC236}">
              <a16:creationId xmlns:a16="http://schemas.microsoft.com/office/drawing/2014/main" id="{87E5780B-4C07-42AD-B8CD-22ECD29C3588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62550"/>
          <a:ext cx="347662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1123950</xdr:colOff>
      <xdr:row>2</xdr:row>
      <xdr:rowOff>9525</xdr:rowOff>
    </xdr:from>
    <xdr:to>
      <xdr:col>3</xdr:col>
      <xdr:colOff>347662</xdr:colOff>
      <xdr:row>3</xdr:row>
      <xdr:rowOff>104775</xdr:rowOff>
    </xdr:to>
    <xdr:sp macro="" textlink="">
      <xdr:nvSpPr>
        <xdr:cNvPr id="65" name="AutoShape 1027" descr="Image result for gerber">
          <a:extLst>
            <a:ext uri="{FF2B5EF4-FFF2-40B4-BE49-F238E27FC236}">
              <a16:creationId xmlns:a16="http://schemas.microsoft.com/office/drawing/2014/main" id="{0E30EA3B-A26B-489F-A72F-B828F4DECD5E}"/>
            </a:ext>
          </a:extLst>
        </xdr:cNvPr>
        <xdr:cNvSpPr>
          <a:spLocks noChangeAspect="1" noChangeArrowheads="1"/>
        </xdr:cNvSpPr>
      </xdr:nvSpPr>
      <xdr:spPr bwMode="auto">
        <a:xfrm>
          <a:off x="5219700" y="1609725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66" name="AutoShape 1" descr="Image result for gerber logo">
          <a:extLst>
            <a:ext uri="{FF2B5EF4-FFF2-40B4-BE49-F238E27FC236}">
              <a16:creationId xmlns:a16="http://schemas.microsoft.com/office/drawing/2014/main" id="{2D9C42CB-15F2-4A5E-810C-2A8401566EE8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67" name="AutoShape 1" descr="Image result for gerber logo">
          <a:extLst>
            <a:ext uri="{FF2B5EF4-FFF2-40B4-BE49-F238E27FC236}">
              <a16:creationId xmlns:a16="http://schemas.microsoft.com/office/drawing/2014/main" id="{7F0DA132-30BE-4BD3-A092-F59050FF1DED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53390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68" name="AutoShape 1" descr="Image result for gerber logo">
          <a:extLst>
            <a:ext uri="{FF2B5EF4-FFF2-40B4-BE49-F238E27FC236}">
              <a16:creationId xmlns:a16="http://schemas.microsoft.com/office/drawing/2014/main" id="{F77E0C90-1560-4073-A16F-683D8A16E8FD}"/>
            </a:ext>
          </a:extLst>
        </xdr:cNvPr>
        <xdr:cNvSpPr>
          <a:spLocks noChangeAspect="1" noChangeArrowheads="1"/>
        </xdr:cNvSpPr>
      </xdr:nvSpPr>
      <xdr:spPr bwMode="auto">
        <a:xfrm>
          <a:off x="873125" y="222885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97366</xdr:rowOff>
    </xdr:to>
    <xdr:sp macro="" textlink="">
      <xdr:nvSpPr>
        <xdr:cNvPr id="69" name="AutoShape 1" descr="Image result for gerber logo">
          <a:extLst>
            <a:ext uri="{FF2B5EF4-FFF2-40B4-BE49-F238E27FC236}">
              <a16:creationId xmlns:a16="http://schemas.microsoft.com/office/drawing/2014/main" id="{683BCB2D-7B19-4241-999A-B9D2843BFC37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533900"/>
          <a:ext cx="347662" cy="306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70" name="AutoShape 1" descr="Image result for gerber logo">
          <a:extLst>
            <a:ext uri="{FF2B5EF4-FFF2-40B4-BE49-F238E27FC236}">
              <a16:creationId xmlns:a16="http://schemas.microsoft.com/office/drawing/2014/main" id="{A39BD51A-149F-420C-A400-7501B0E28989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71" name="AutoShape 1" descr="Image result for gerber logo">
          <a:extLst>
            <a:ext uri="{FF2B5EF4-FFF2-40B4-BE49-F238E27FC236}">
              <a16:creationId xmlns:a16="http://schemas.microsoft.com/office/drawing/2014/main" id="{E24198AD-E3FC-4A5F-AF17-A43348376FB9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162550"/>
          <a:ext cx="358775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873125</xdr:colOff>
      <xdr:row>5</xdr:row>
      <xdr:rowOff>15875</xdr:rowOff>
    </xdr:from>
    <xdr:to>
      <xdr:col>6</xdr:col>
      <xdr:colOff>0</xdr:colOff>
      <xdr:row>6</xdr:row>
      <xdr:rowOff>117475</xdr:rowOff>
    </xdr:to>
    <xdr:sp macro="" textlink="">
      <xdr:nvSpPr>
        <xdr:cNvPr id="72" name="AutoShape 1" descr="Image result for gerber logo">
          <a:extLst>
            <a:ext uri="{FF2B5EF4-FFF2-40B4-BE49-F238E27FC236}">
              <a16:creationId xmlns:a16="http://schemas.microsoft.com/office/drawing/2014/main" id="{DE775AB0-7EB2-4078-A684-51AA79AB9B4B}"/>
            </a:ext>
          </a:extLst>
        </xdr:cNvPr>
        <xdr:cNvSpPr>
          <a:spLocks noChangeAspect="1" noChangeArrowheads="1"/>
        </xdr:cNvSpPr>
      </xdr:nvSpPr>
      <xdr:spPr bwMode="auto">
        <a:xfrm>
          <a:off x="7464425" y="2244725"/>
          <a:ext cx="3460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73" name="AutoShape 1" descr="Image result for gerber logo">
          <a:extLst>
            <a:ext uri="{FF2B5EF4-FFF2-40B4-BE49-F238E27FC236}">
              <a16:creationId xmlns:a16="http://schemas.microsoft.com/office/drawing/2014/main" id="{3707EA0E-4739-4B63-B4CA-ACD4E2BFDEB3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62550"/>
          <a:ext cx="347662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74" name="AutoShape 1" descr="Image result for gerber logo">
          <a:extLst>
            <a:ext uri="{FF2B5EF4-FFF2-40B4-BE49-F238E27FC236}">
              <a16:creationId xmlns:a16="http://schemas.microsoft.com/office/drawing/2014/main" id="{471DF375-66F0-4979-9C8C-9C825CAAEA64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15</xdr:row>
      <xdr:rowOff>76200</xdr:rowOff>
    </xdr:from>
    <xdr:to>
      <xdr:col>1</xdr:col>
      <xdr:colOff>1755775</xdr:colOff>
      <xdr:row>16</xdr:row>
      <xdr:rowOff>177800</xdr:rowOff>
    </xdr:to>
    <xdr:sp macro="" textlink="">
      <xdr:nvSpPr>
        <xdr:cNvPr id="75" name="AutoShape 1" descr="Image result for gerber logo">
          <a:extLst>
            <a:ext uri="{FF2B5EF4-FFF2-40B4-BE49-F238E27FC236}">
              <a16:creationId xmlns:a16="http://schemas.microsoft.com/office/drawing/2014/main" id="{F2634283-42D7-4587-BF47-59AB2168EC9B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40055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76" name="AutoShape 1" descr="Image result for gerber logo">
          <a:extLst>
            <a:ext uri="{FF2B5EF4-FFF2-40B4-BE49-F238E27FC236}">
              <a16:creationId xmlns:a16="http://schemas.microsoft.com/office/drawing/2014/main" id="{54AE772B-C2C0-48E8-A434-BC6FD03AC51E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15</xdr:row>
      <xdr:rowOff>152400</xdr:rowOff>
    </xdr:from>
    <xdr:to>
      <xdr:col>3</xdr:col>
      <xdr:colOff>350837</xdr:colOff>
      <xdr:row>17</xdr:row>
      <xdr:rowOff>38100</xdr:rowOff>
    </xdr:to>
    <xdr:sp macro="" textlink="">
      <xdr:nvSpPr>
        <xdr:cNvPr id="77" name="AutoShape 1" descr="Image result for gerber logo">
          <a:extLst>
            <a:ext uri="{FF2B5EF4-FFF2-40B4-BE49-F238E27FC236}">
              <a16:creationId xmlns:a16="http://schemas.microsoft.com/office/drawing/2014/main" id="{CF015FBA-A621-492D-8166-0FBE24C8EAC7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47675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78" name="AutoShape 1" descr="Image result for gerber logo">
          <a:extLst>
            <a:ext uri="{FF2B5EF4-FFF2-40B4-BE49-F238E27FC236}">
              <a16:creationId xmlns:a16="http://schemas.microsoft.com/office/drawing/2014/main" id="{094C57EC-77D9-40CF-A004-A5E4796022E0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18</xdr:row>
      <xdr:rowOff>76200</xdr:rowOff>
    </xdr:from>
    <xdr:to>
      <xdr:col>1</xdr:col>
      <xdr:colOff>1755775</xdr:colOff>
      <xdr:row>19</xdr:row>
      <xdr:rowOff>177799</xdr:rowOff>
    </xdr:to>
    <xdr:sp macro="" textlink="">
      <xdr:nvSpPr>
        <xdr:cNvPr id="104" name="AutoShape 1" descr="Image result for gerber logo">
          <a:extLst>
            <a:ext uri="{FF2B5EF4-FFF2-40B4-BE49-F238E27FC236}">
              <a16:creationId xmlns:a16="http://schemas.microsoft.com/office/drawing/2014/main" id="{DC3C8964-B2CE-4B5A-A730-8550491CE55D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029200"/>
          <a:ext cx="358775" cy="31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05" name="AutoShape 1" descr="Image result for gerber logo">
          <a:extLst>
            <a:ext uri="{FF2B5EF4-FFF2-40B4-BE49-F238E27FC236}">
              <a16:creationId xmlns:a16="http://schemas.microsoft.com/office/drawing/2014/main" id="{CE5DE5D5-A598-43FD-8252-BD220520882B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18</xdr:row>
      <xdr:rowOff>152400</xdr:rowOff>
    </xdr:from>
    <xdr:to>
      <xdr:col>3</xdr:col>
      <xdr:colOff>350837</xdr:colOff>
      <xdr:row>20</xdr:row>
      <xdr:rowOff>38100</xdr:rowOff>
    </xdr:to>
    <xdr:sp macro="" textlink="">
      <xdr:nvSpPr>
        <xdr:cNvPr id="106" name="AutoShape 1" descr="Image result for gerber logo">
          <a:extLst>
            <a:ext uri="{FF2B5EF4-FFF2-40B4-BE49-F238E27FC236}">
              <a16:creationId xmlns:a16="http://schemas.microsoft.com/office/drawing/2014/main" id="{C42D2ACA-56A0-4E7E-B999-62FA32407C7C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0540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07" name="AutoShape 1" descr="Image result for gerber logo">
          <a:extLst>
            <a:ext uri="{FF2B5EF4-FFF2-40B4-BE49-F238E27FC236}">
              <a16:creationId xmlns:a16="http://schemas.microsoft.com/office/drawing/2014/main" id="{3A8DB38F-9260-4C08-910A-40D4182154E6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15</xdr:row>
      <xdr:rowOff>76200</xdr:rowOff>
    </xdr:from>
    <xdr:to>
      <xdr:col>1</xdr:col>
      <xdr:colOff>1755775</xdr:colOff>
      <xdr:row>16</xdr:row>
      <xdr:rowOff>177800</xdr:rowOff>
    </xdr:to>
    <xdr:sp macro="" textlink="">
      <xdr:nvSpPr>
        <xdr:cNvPr id="108" name="AutoShape 1" descr="Image result for gerber logo">
          <a:extLst>
            <a:ext uri="{FF2B5EF4-FFF2-40B4-BE49-F238E27FC236}">
              <a16:creationId xmlns:a16="http://schemas.microsoft.com/office/drawing/2014/main" id="{C1D84504-C321-47C1-A3E2-766CA80DCC8C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40055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09" name="AutoShape 1" descr="Image result for gerber logo">
          <a:extLst>
            <a:ext uri="{FF2B5EF4-FFF2-40B4-BE49-F238E27FC236}">
              <a16:creationId xmlns:a16="http://schemas.microsoft.com/office/drawing/2014/main" id="{39BFD770-F5A1-4025-877E-C90D2D3968B9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15</xdr:row>
      <xdr:rowOff>152400</xdr:rowOff>
    </xdr:from>
    <xdr:to>
      <xdr:col>3</xdr:col>
      <xdr:colOff>350837</xdr:colOff>
      <xdr:row>17</xdr:row>
      <xdr:rowOff>38100</xdr:rowOff>
    </xdr:to>
    <xdr:sp macro="" textlink="">
      <xdr:nvSpPr>
        <xdr:cNvPr id="110" name="AutoShape 1" descr="Image result for gerber logo">
          <a:extLst>
            <a:ext uri="{FF2B5EF4-FFF2-40B4-BE49-F238E27FC236}">
              <a16:creationId xmlns:a16="http://schemas.microsoft.com/office/drawing/2014/main" id="{BC892289-0492-4154-A183-E7994B8F9D07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47675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695325</xdr:colOff>
      <xdr:row>2</xdr:row>
      <xdr:rowOff>114300</xdr:rowOff>
    </xdr:from>
    <xdr:to>
      <xdr:col>3</xdr:col>
      <xdr:colOff>230187</xdr:colOff>
      <xdr:row>3</xdr:row>
      <xdr:rowOff>203200</xdr:rowOff>
    </xdr:to>
    <xdr:sp macro="" textlink="">
      <xdr:nvSpPr>
        <xdr:cNvPr id="111" name="AutoShape 1" descr="Image result for gerber logo">
          <a:extLst>
            <a:ext uri="{FF2B5EF4-FFF2-40B4-BE49-F238E27FC236}">
              <a16:creationId xmlns:a16="http://schemas.microsoft.com/office/drawing/2014/main" id="{2C371E1E-46D1-4332-A99B-7EE0798CFEDD}"/>
            </a:ext>
          </a:extLst>
        </xdr:cNvPr>
        <xdr:cNvSpPr>
          <a:spLocks noChangeAspect="1" noChangeArrowheads="1"/>
        </xdr:cNvSpPr>
      </xdr:nvSpPr>
      <xdr:spPr bwMode="auto">
        <a:xfrm>
          <a:off x="5000625" y="1714500"/>
          <a:ext cx="449262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18</xdr:row>
      <xdr:rowOff>76200</xdr:rowOff>
    </xdr:from>
    <xdr:to>
      <xdr:col>1</xdr:col>
      <xdr:colOff>1755775</xdr:colOff>
      <xdr:row>19</xdr:row>
      <xdr:rowOff>177799</xdr:rowOff>
    </xdr:to>
    <xdr:sp macro="" textlink="">
      <xdr:nvSpPr>
        <xdr:cNvPr id="112" name="AutoShape 1" descr="Image result for gerber logo">
          <a:extLst>
            <a:ext uri="{FF2B5EF4-FFF2-40B4-BE49-F238E27FC236}">
              <a16:creationId xmlns:a16="http://schemas.microsoft.com/office/drawing/2014/main" id="{4D68C906-5B47-4DF7-81E8-3A4555589B47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029200"/>
          <a:ext cx="358775" cy="31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113" name="AutoShape 1" descr="Image result for gerber logo">
          <a:extLst>
            <a:ext uri="{FF2B5EF4-FFF2-40B4-BE49-F238E27FC236}">
              <a16:creationId xmlns:a16="http://schemas.microsoft.com/office/drawing/2014/main" id="{746A433B-B9B2-4D3B-A963-19FFFE9953BD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18</xdr:row>
      <xdr:rowOff>152400</xdr:rowOff>
    </xdr:from>
    <xdr:to>
      <xdr:col>3</xdr:col>
      <xdr:colOff>350837</xdr:colOff>
      <xdr:row>20</xdr:row>
      <xdr:rowOff>38100</xdr:rowOff>
    </xdr:to>
    <xdr:sp macro="" textlink="">
      <xdr:nvSpPr>
        <xdr:cNvPr id="114" name="AutoShape 1" descr="Image result for gerber logo">
          <a:extLst>
            <a:ext uri="{FF2B5EF4-FFF2-40B4-BE49-F238E27FC236}">
              <a16:creationId xmlns:a16="http://schemas.microsoft.com/office/drawing/2014/main" id="{ED75BAE9-EE15-4E1D-B389-3FF836362A46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0540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15" name="AutoShape 1" descr="Image result for gerber logo">
          <a:extLst>
            <a:ext uri="{FF2B5EF4-FFF2-40B4-BE49-F238E27FC236}">
              <a16:creationId xmlns:a16="http://schemas.microsoft.com/office/drawing/2014/main" id="{D57D12DA-3339-411A-A5D9-9AA4061060A6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116" name="AutoShape 1" descr="Image result for gerber logo">
          <a:extLst>
            <a:ext uri="{FF2B5EF4-FFF2-40B4-BE49-F238E27FC236}">
              <a16:creationId xmlns:a16="http://schemas.microsoft.com/office/drawing/2014/main" id="{8B67A565-35A0-48C1-B5E3-3BC15E5EB8E5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53390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17" name="AutoShape 1" descr="Image result for gerber logo">
          <a:extLst>
            <a:ext uri="{FF2B5EF4-FFF2-40B4-BE49-F238E27FC236}">
              <a16:creationId xmlns:a16="http://schemas.microsoft.com/office/drawing/2014/main" id="{583E868C-5323-4258-A45A-AD48C15DDD21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118" name="AutoShape 1" descr="Image result for gerber logo">
          <a:extLst>
            <a:ext uri="{FF2B5EF4-FFF2-40B4-BE49-F238E27FC236}">
              <a16:creationId xmlns:a16="http://schemas.microsoft.com/office/drawing/2014/main" id="{A0AB3FCD-3BBC-4448-8089-B24D08A49250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53390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19" name="AutoShape 1" descr="Image result for gerber logo">
          <a:extLst>
            <a:ext uri="{FF2B5EF4-FFF2-40B4-BE49-F238E27FC236}">
              <a16:creationId xmlns:a16="http://schemas.microsoft.com/office/drawing/2014/main" id="{6EF0E68C-C871-4C9C-90F8-543954E1F074}"/>
            </a:ext>
          </a:extLst>
        </xdr:cNvPr>
        <xdr:cNvSpPr>
          <a:spLocks noChangeAspect="1" noChangeArrowheads="1"/>
        </xdr:cNvSpPr>
      </xdr:nvSpPr>
      <xdr:spPr bwMode="auto">
        <a:xfrm>
          <a:off x="809625" y="139065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342900</xdr:colOff>
      <xdr:row>2</xdr:row>
      <xdr:rowOff>95250</xdr:rowOff>
    </xdr:to>
    <xdr:sp macro="" textlink="">
      <xdr:nvSpPr>
        <xdr:cNvPr id="120" name="AutoShape 2" descr="Image result for gerber logo">
          <a:extLst>
            <a:ext uri="{FF2B5EF4-FFF2-40B4-BE49-F238E27FC236}">
              <a16:creationId xmlns:a16="http://schemas.microsoft.com/office/drawing/2014/main" id="{23A6B180-66AE-4ECF-8167-9A2CFB87B20A}"/>
            </a:ext>
          </a:extLst>
        </xdr:cNvPr>
        <xdr:cNvSpPr>
          <a:spLocks noChangeAspect="1" noChangeArrowheads="1"/>
        </xdr:cNvSpPr>
      </xdr:nvSpPr>
      <xdr:spPr bwMode="auto">
        <a:xfrm>
          <a:off x="809625" y="139065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21" name="AutoShape 1" descr="Image result for gerber logo">
          <a:extLst>
            <a:ext uri="{FF2B5EF4-FFF2-40B4-BE49-F238E27FC236}">
              <a16:creationId xmlns:a16="http://schemas.microsoft.com/office/drawing/2014/main" id="{C021C71C-C30C-4FD2-A44C-B84E1CD4D7C1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122" name="AutoShape 1" descr="Image result for gerber logo">
          <a:extLst>
            <a:ext uri="{FF2B5EF4-FFF2-40B4-BE49-F238E27FC236}">
              <a16:creationId xmlns:a16="http://schemas.microsoft.com/office/drawing/2014/main" id="{713BCEA1-5192-48F4-B5E2-6C50A83711D2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162550"/>
          <a:ext cx="358775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23" name="AutoShape 1" descr="Image result for gerber logo">
          <a:extLst>
            <a:ext uri="{FF2B5EF4-FFF2-40B4-BE49-F238E27FC236}">
              <a16:creationId xmlns:a16="http://schemas.microsoft.com/office/drawing/2014/main" id="{4E02C74E-3DAC-4D8D-8CA9-BAC934ED03B4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124" name="AutoShape 1" descr="Image result for gerber logo">
          <a:extLst>
            <a:ext uri="{FF2B5EF4-FFF2-40B4-BE49-F238E27FC236}">
              <a16:creationId xmlns:a16="http://schemas.microsoft.com/office/drawing/2014/main" id="{E4884685-1421-4C0F-B3C5-B98255AD4F01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62550"/>
          <a:ext cx="347662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4</xdr:row>
      <xdr:rowOff>0</xdr:rowOff>
    </xdr:from>
    <xdr:to>
      <xdr:col>0</xdr:col>
      <xdr:colOff>409575</xdr:colOff>
      <xdr:row>5</xdr:row>
      <xdr:rowOff>95250</xdr:rowOff>
    </xdr:to>
    <xdr:sp macro="" textlink="">
      <xdr:nvSpPr>
        <xdr:cNvPr id="125" name="AutoShape 1027" descr="Image result for gerber">
          <a:extLst>
            <a:ext uri="{FF2B5EF4-FFF2-40B4-BE49-F238E27FC236}">
              <a16:creationId xmlns:a16="http://schemas.microsoft.com/office/drawing/2014/main" id="{BAC6672C-1CFF-40EA-980A-C20EC30F069D}"/>
            </a:ext>
          </a:extLst>
        </xdr:cNvPr>
        <xdr:cNvSpPr>
          <a:spLocks noChangeAspect="1" noChangeArrowheads="1"/>
        </xdr:cNvSpPr>
      </xdr:nvSpPr>
      <xdr:spPr bwMode="auto">
        <a:xfrm>
          <a:off x="66675" y="20193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26" name="AutoShape 1" descr="Image result for gerber logo">
          <a:extLst>
            <a:ext uri="{FF2B5EF4-FFF2-40B4-BE49-F238E27FC236}">
              <a16:creationId xmlns:a16="http://schemas.microsoft.com/office/drawing/2014/main" id="{E9FBE363-0E26-47E9-AC7B-A24A0CC66A90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16</xdr:row>
      <xdr:rowOff>0</xdr:rowOff>
    </xdr:from>
    <xdr:to>
      <xdr:col>1</xdr:col>
      <xdr:colOff>1755775</xdr:colOff>
      <xdr:row>17</xdr:row>
      <xdr:rowOff>101600</xdr:rowOff>
    </xdr:to>
    <xdr:sp macro="" textlink="">
      <xdr:nvSpPr>
        <xdr:cNvPr id="127" name="AutoShape 1" descr="Image result for gerber logo">
          <a:extLst>
            <a:ext uri="{FF2B5EF4-FFF2-40B4-BE49-F238E27FC236}">
              <a16:creationId xmlns:a16="http://schemas.microsoft.com/office/drawing/2014/main" id="{02715B9C-754A-437D-A98A-F807E0DE3AB5}"/>
            </a:ext>
          </a:extLst>
        </xdr:cNvPr>
        <xdr:cNvSpPr>
          <a:spLocks noChangeAspect="1" noChangeArrowheads="1"/>
        </xdr:cNvSpPr>
      </xdr:nvSpPr>
      <xdr:spPr bwMode="auto">
        <a:xfrm>
          <a:off x="2206625" y="4533900"/>
          <a:ext cx="358775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28" name="AutoShape 1" descr="Image result for gerber logo">
          <a:extLst>
            <a:ext uri="{FF2B5EF4-FFF2-40B4-BE49-F238E27FC236}">
              <a16:creationId xmlns:a16="http://schemas.microsoft.com/office/drawing/2014/main" id="{1D586B63-8B0C-44DD-BB4F-ECA1E3C3A927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16</xdr:row>
      <xdr:rowOff>0</xdr:rowOff>
    </xdr:from>
    <xdr:to>
      <xdr:col>3</xdr:col>
      <xdr:colOff>350837</xdr:colOff>
      <xdr:row>17</xdr:row>
      <xdr:rowOff>95250</xdr:rowOff>
    </xdr:to>
    <xdr:sp macro="" textlink="">
      <xdr:nvSpPr>
        <xdr:cNvPr id="129" name="AutoShape 1" descr="Image result for gerber logo">
          <a:extLst>
            <a:ext uri="{FF2B5EF4-FFF2-40B4-BE49-F238E27FC236}">
              <a16:creationId xmlns:a16="http://schemas.microsoft.com/office/drawing/2014/main" id="{B6D9DB9A-6A22-4E4B-9793-81486A9D6A18}"/>
            </a:ext>
          </a:extLst>
        </xdr:cNvPr>
        <xdr:cNvSpPr>
          <a:spLocks noChangeAspect="1" noChangeArrowheads="1"/>
        </xdr:cNvSpPr>
      </xdr:nvSpPr>
      <xdr:spPr bwMode="auto">
        <a:xfrm>
          <a:off x="5222875" y="4533900"/>
          <a:ext cx="347662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30" name="AutoShape 1" descr="Image result for gerber logo">
          <a:extLst>
            <a:ext uri="{FF2B5EF4-FFF2-40B4-BE49-F238E27FC236}">
              <a16:creationId xmlns:a16="http://schemas.microsoft.com/office/drawing/2014/main" id="{70BCF057-E624-43F3-A643-956D10852D13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1397000</xdr:colOff>
      <xdr:row>19</xdr:row>
      <xdr:rowOff>0</xdr:rowOff>
    </xdr:from>
    <xdr:to>
      <xdr:col>1</xdr:col>
      <xdr:colOff>1755775</xdr:colOff>
      <xdr:row>20</xdr:row>
      <xdr:rowOff>101601</xdr:rowOff>
    </xdr:to>
    <xdr:sp macro="" textlink="">
      <xdr:nvSpPr>
        <xdr:cNvPr id="131" name="AutoShape 1" descr="Image result for gerber logo">
          <a:extLst>
            <a:ext uri="{FF2B5EF4-FFF2-40B4-BE49-F238E27FC236}">
              <a16:creationId xmlns:a16="http://schemas.microsoft.com/office/drawing/2014/main" id="{54E14B68-952B-4FD5-9950-02D8901758E2}"/>
            </a:ext>
          </a:extLst>
        </xdr:cNvPr>
        <xdr:cNvSpPr>
          <a:spLocks noChangeAspect="1" noChangeArrowheads="1"/>
        </xdr:cNvSpPr>
      </xdr:nvSpPr>
      <xdr:spPr bwMode="auto">
        <a:xfrm>
          <a:off x="2206625" y="5162550"/>
          <a:ext cx="358775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1930400</xdr:colOff>
      <xdr:row>4</xdr:row>
      <xdr:rowOff>25400</xdr:rowOff>
    </xdr:from>
    <xdr:to>
      <xdr:col>3</xdr:col>
      <xdr:colOff>357187</xdr:colOff>
      <xdr:row>5</xdr:row>
      <xdr:rowOff>127000</xdr:rowOff>
    </xdr:to>
    <xdr:sp macro="" textlink="">
      <xdr:nvSpPr>
        <xdr:cNvPr id="132" name="AutoShape 1" descr="Image result for gerber logo">
          <a:extLst>
            <a:ext uri="{FF2B5EF4-FFF2-40B4-BE49-F238E27FC236}">
              <a16:creationId xmlns:a16="http://schemas.microsoft.com/office/drawing/2014/main" id="{6F237C94-4D80-4DA1-9CF7-1282C2C8E131}"/>
            </a:ext>
          </a:extLst>
        </xdr:cNvPr>
        <xdr:cNvSpPr>
          <a:spLocks noChangeAspect="1" noChangeArrowheads="1"/>
        </xdr:cNvSpPr>
      </xdr:nvSpPr>
      <xdr:spPr bwMode="auto">
        <a:xfrm>
          <a:off x="5216525" y="2044700"/>
          <a:ext cx="360362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1155700</xdr:colOff>
      <xdr:row>19</xdr:row>
      <xdr:rowOff>0</xdr:rowOff>
    </xdr:from>
    <xdr:to>
      <xdr:col>3</xdr:col>
      <xdr:colOff>350837</xdr:colOff>
      <xdr:row>20</xdr:row>
      <xdr:rowOff>95251</xdr:rowOff>
    </xdr:to>
    <xdr:sp macro="" textlink="">
      <xdr:nvSpPr>
        <xdr:cNvPr id="133" name="AutoShape 1" descr="Image result for gerber logo">
          <a:extLst>
            <a:ext uri="{FF2B5EF4-FFF2-40B4-BE49-F238E27FC236}">
              <a16:creationId xmlns:a16="http://schemas.microsoft.com/office/drawing/2014/main" id="{0DA7DA31-1BC3-48B3-A8B9-2580A471AC93}"/>
            </a:ext>
          </a:extLst>
        </xdr:cNvPr>
        <xdr:cNvSpPr>
          <a:spLocks noChangeAspect="1" noChangeArrowheads="1"/>
        </xdr:cNvSpPr>
      </xdr:nvSpPr>
      <xdr:spPr bwMode="auto">
        <a:xfrm>
          <a:off x="5222875" y="5162550"/>
          <a:ext cx="347662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34" name="AutoShape 1" descr="Image result for gerber logo">
          <a:extLst>
            <a:ext uri="{FF2B5EF4-FFF2-40B4-BE49-F238E27FC236}">
              <a16:creationId xmlns:a16="http://schemas.microsoft.com/office/drawing/2014/main" id="{EC0FF345-7F35-4102-A963-C41C65D43236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135" name="AutoShape 1" descr="Image result for gerber logo">
          <a:extLst>
            <a:ext uri="{FF2B5EF4-FFF2-40B4-BE49-F238E27FC236}">
              <a16:creationId xmlns:a16="http://schemas.microsoft.com/office/drawing/2014/main" id="{08F6FE5A-BB6B-4E9A-AA95-7BED84AEB49D}"/>
            </a:ext>
          </a:extLst>
        </xdr:cNvPr>
        <xdr:cNvSpPr>
          <a:spLocks noChangeAspect="1" noChangeArrowheads="1"/>
        </xdr:cNvSpPr>
      </xdr:nvSpPr>
      <xdr:spPr bwMode="auto">
        <a:xfrm>
          <a:off x="809625" y="47434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36" name="AutoShape 1" descr="Image result for gerber logo">
          <a:extLst>
            <a:ext uri="{FF2B5EF4-FFF2-40B4-BE49-F238E27FC236}">
              <a16:creationId xmlns:a16="http://schemas.microsoft.com/office/drawing/2014/main" id="{814876AE-C348-4E98-A9DD-EA59504B3814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137" name="AutoShape 1" descr="Image result for gerber logo">
          <a:extLst>
            <a:ext uri="{FF2B5EF4-FFF2-40B4-BE49-F238E27FC236}">
              <a16:creationId xmlns:a16="http://schemas.microsoft.com/office/drawing/2014/main" id="{E77A63DA-F792-4A75-AAFB-310A0677BF04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7434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38" name="AutoShape 1" descr="Image result for gerber logo">
          <a:extLst>
            <a:ext uri="{FF2B5EF4-FFF2-40B4-BE49-F238E27FC236}">
              <a16:creationId xmlns:a16="http://schemas.microsoft.com/office/drawing/2014/main" id="{882362CB-7D4E-4D9E-949D-527DC35EC505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139" name="AutoShape 1" descr="Image result for gerber logo">
          <a:extLst>
            <a:ext uri="{FF2B5EF4-FFF2-40B4-BE49-F238E27FC236}">
              <a16:creationId xmlns:a16="http://schemas.microsoft.com/office/drawing/2014/main" id="{6FC9CF30-446F-4BF4-AF1D-B9CA0ECC2412}"/>
            </a:ext>
          </a:extLst>
        </xdr:cNvPr>
        <xdr:cNvSpPr>
          <a:spLocks noChangeAspect="1" noChangeArrowheads="1"/>
        </xdr:cNvSpPr>
      </xdr:nvSpPr>
      <xdr:spPr bwMode="auto">
        <a:xfrm>
          <a:off x="809625" y="64960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40" name="AutoShape 1" descr="Image result for gerber logo">
          <a:extLst>
            <a:ext uri="{FF2B5EF4-FFF2-40B4-BE49-F238E27FC236}">
              <a16:creationId xmlns:a16="http://schemas.microsoft.com/office/drawing/2014/main" id="{5EEC04AB-0A8E-47F0-A88E-5D6217AB45AC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141" name="AutoShape 1" descr="Image result for gerber logo">
          <a:extLst>
            <a:ext uri="{FF2B5EF4-FFF2-40B4-BE49-F238E27FC236}">
              <a16:creationId xmlns:a16="http://schemas.microsoft.com/office/drawing/2014/main" id="{4D9D9181-9B23-4462-9F41-13BD44BC57CD}"/>
            </a:ext>
          </a:extLst>
        </xdr:cNvPr>
        <xdr:cNvSpPr>
          <a:spLocks noChangeAspect="1" noChangeArrowheads="1"/>
        </xdr:cNvSpPr>
      </xdr:nvSpPr>
      <xdr:spPr bwMode="auto">
        <a:xfrm>
          <a:off x="1965325" y="65722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42" name="AutoShape 1" descr="Image result for gerber logo">
          <a:extLst>
            <a:ext uri="{FF2B5EF4-FFF2-40B4-BE49-F238E27FC236}">
              <a16:creationId xmlns:a16="http://schemas.microsoft.com/office/drawing/2014/main" id="{DEF1973E-5C17-4C91-BD8E-C95DDF0854AC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143" name="AutoShape 1" descr="Image result for gerber logo">
          <a:extLst>
            <a:ext uri="{FF2B5EF4-FFF2-40B4-BE49-F238E27FC236}">
              <a16:creationId xmlns:a16="http://schemas.microsoft.com/office/drawing/2014/main" id="{E7A94BB4-9DAA-4A86-B0F8-260CDECA594C}"/>
            </a:ext>
          </a:extLst>
        </xdr:cNvPr>
        <xdr:cNvSpPr>
          <a:spLocks noChangeAspect="1" noChangeArrowheads="1"/>
        </xdr:cNvSpPr>
      </xdr:nvSpPr>
      <xdr:spPr bwMode="auto">
        <a:xfrm>
          <a:off x="809625" y="47434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44" name="AutoShape 1" descr="Image result for gerber logo">
          <a:extLst>
            <a:ext uri="{FF2B5EF4-FFF2-40B4-BE49-F238E27FC236}">
              <a16:creationId xmlns:a16="http://schemas.microsoft.com/office/drawing/2014/main" id="{FBDD1630-4025-42BE-8C70-0E76A5D4AA17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195" name="AutoShape 1" descr="Image result for gerber logo">
          <a:extLst>
            <a:ext uri="{FF2B5EF4-FFF2-40B4-BE49-F238E27FC236}">
              <a16:creationId xmlns:a16="http://schemas.microsoft.com/office/drawing/2014/main" id="{ECC4EC72-8FD2-4749-A272-EF6A55FF598E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7434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196" name="AutoShape 1" descr="Image result for gerber logo">
          <a:extLst>
            <a:ext uri="{FF2B5EF4-FFF2-40B4-BE49-F238E27FC236}">
              <a16:creationId xmlns:a16="http://schemas.microsoft.com/office/drawing/2014/main" id="{6B2A91EB-CF3F-40B9-9E54-B73806C649A8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197" name="AutoShape 1" descr="Image result for gerber logo">
          <a:extLst>
            <a:ext uri="{FF2B5EF4-FFF2-40B4-BE49-F238E27FC236}">
              <a16:creationId xmlns:a16="http://schemas.microsoft.com/office/drawing/2014/main" id="{92716DCE-F333-49C0-B804-E0B6E68AF396}"/>
            </a:ext>
          </a:extLst>
        </xdr:cNvPr>
        <xdr:cNvSpPr>
          <a:spLocks noChangeAspect="1" noChangeArrowheads="1"/>
        </xdr:cNvSpPr>
      </xdr:nvSpPr>
      <xdr:spPr bwMode="auto">
        <a:xfrm>
          <a:off x="809625" y="64960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198" name="AutoShape 1" descr="Image result for gerber logo">
          <a:extLst>
            <a:ext uri="{FF2B5EF4-FFF2-40B4-BE49-F238E27FC236}">
              <a16:creationId xmlns:a16="http://schemas.microsoft.com/office/drawing/2014/main" id="{31C64596-20D7-44DC-837A-20FAA44D50D0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199" name="AutoShape 1" descr="Image result for gerber logo">
          <a:extLst>
            <a:ext uri="{FF2B5EF4-FFF2-40B4-BE49-F238E27FC236}">
              <a16:creationId xmlns:a16="http://schemas.microsoft.com/office/drawing/2014/main" id="{FD01CEFC-1175-498D-8480-15F8B3981CCD}"/>
            </a:ext>
          </a:extLst>
        </xdr:cNvPr>
        <xdr:cNvSpPr>
          <a:spLocks noChangeAspect="1" noChangeArrowheads="1"/>
        </xdr:cNvSpPr>
      </xdr:nvSpPr>
      <xdr:spPr bwMode="auto">
        <a:xfrm>
          <a:off x="1965325" y="65722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200" name="AutoShape 1" descr="Image result for gerber logo">
          <a:extLst>
            <a:ext uri="{FF2B5EF4-FFF2-40B4-BE49-F238E27FC236}">
              <a16:creationId xmlns:a16="http://schemas.microsoft.com/office/drawing/2014/main" id="{EF93FF87-13E0-48A6-841A-47F7AAB74154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76200</xdr:rowOff>
    </xdr:from>
    <xdr:to>
      <xdr:col>1</xdr:col>
      <xdr:colOff>355600</xdr:colOff>
      <xdr:row>18</xdr:row>
      <xdr:rowOff>177801</xdr:rowOff>
    </xdr:to>
    <xdr:sp macro="" textlink="">
      <xdr:nvSpPr>
        <xdr:cNvPr id="201" name="AutoShape 1" descr="Image result for gerber logo">
          <a:extLst>
            <a:ext uri="{FF2B5EF4-FFF2-40B4-BE49-F238E27FC236}">
              <a16:creationId xmlns:a16="http://schemas.microsoft.com/office/drawing/2014/main" id="{31A5AE74-1AA5-4AA9-AD15-649A74E77FD4}"/>
            </a:ext>
          </a:extLst>
        </xdr:cNvPr>
        <xdr:cNvSpPr>
          <a:spLocks noChangeAspect="1" noChangeArrowheads="1"/>
        </xdr:cNvSpPr>
      </xdr:nvSpPr>
      <xdr:spPr bwMode="auto">
        <a:xfrm>
          <a:off x="809625" y="48196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202" name="AutoShape 1" descr="Image result for gerber logo">
          <a:extLst>
            <a:ext uri="{FF2B5EF4-FFF2-40B4-BE49-F238E27FC236}">
              <a16:creationId xmlns:a16="http://schemas.microsoft.com/office/drawing/2014/main" id="{996B805B-3ECB-416A-8259-EDD98081416C}"/>
            </a:ext>
          </a:extLst>
        </xdr:cNvPr>
        <xdr:cNvSpPr>
          <a:spLocks noChangeAspect="1" noChangeArrowheads="1"/>
        </xdr:cNvSpPr>
      </xdr:nvSpPr>
      <xdr:spPr bwMode="auto">
        <a:xfrm>
          <a:off x="873125" y="222885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152400</xdr:rowOff>
    </xdr:from>
    <xdr:to>
      <xdr:col>1</xdr:col>
      <xdr:colOff>1498600</xdr:colOff>
      <xdr:row>19</xdr:row>
      <xdr:rowOff>38101</xdr:rowOff>
    </xdr:to>
    <xdr:sp macro="" textlink="">
      <xdr:nvSpPr>
        <xdr:cNvPr id="203" name="AutoShape 1" descr="Image result for gerber logo">
          <a:extLst>
            <a:ext uri="{FF2B5EF4-FFF2-40B4-BE49-F238E27FC236}">
              <a16:creationId xmlns:a16="http://schemas.microsoft.com/office/drawing/2014/main" id="{C465E4F5-DD0A-44FA-ABD4-F80734EEE366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8958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204" name="AutoShape 1" descr="Image result for gerber logo">
          <a:extLst>
            <a:ext uri="{FF2B5EF4-FFF2-40B4-BE49-F238E27FC236}">
              <a16:creationId xmlns:a16="http://schemas.microsoft.com/office/drawing/2014/main" id="{3308A6FD-27D4-4DBD-B147-C817B4CAC0AA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76200</xdr:rowOff>
    </xdr:from>
    <xdr:to>
      <xdr:col>1</xdr:col>
      <xdr:colOff>355600</xdr:colOff>
      <xdr:row>27</xdr:row>
      <xdr:rowOff>177800</xdr:rowOff>
    </xdr:to>
    <xdr:sp macro="" textlink="">
      <xdr:nvSpPr>
        <xdr:cNvPr id="205" name="AutoShape 1" descr="Image result for gerber logo">
          <a:extLst>
            <a:ext uri="{FF2B5EF4-FFF2-40B4-BE49-F238E27FC236}">
              <a16:creationId xmlns:a16="http://schemas.microsoft.com/office/drawing/2014/main" id="{3B7B0ED8-E631-4FD9-B6C7-0F95248755B3}"/>
            </a:ext>
          </a:extLst>
        </xdr:cNvPr>
        <xdr:cNvSpPr>
          <a:spLocks noChangeAspect="1" noChangeArrowheads="1"/>
        </xdr:cNvSpPr>
      </xdr:nvSpPr>
      <xdr:spPr bwMode="auto">
        <a:xfrm>
          <a:off x="809625" y="67056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63500</xdr:colOff>
      <xdr:row>5</xdr:row>
      <xdr:rowOff>0</xdr:rowOff>
    </xdr:from>
    <xdr:to>
      <xdr:col>1</xdr:col>
      <xdr:colOff>419100</xdr:colOff>
      <xdr:row>6</xdr:row>
      <xdr:rowOff>101600</xdr:rowOff>
    </xdr:to>
    <xdr:sp macro="" textlink="">
      <xdr:nvSpPr>
        <xdr:cNvPr id="206" name="AutoShape 1" descr="Image result for gerber logo">
          <a:extLst>
            <a:ext uri="{FF2B5EF4-FFF2-40B4-BE49-F238E27FC236}">
              <a16:creationId xmlns:a16="http://schemas.microsoft.com/office/drawing/2014/main" id="{C7D55B67-26F0-4FD6-BF1B-453472703A4A}"/>
            </a:ext>
          </a:extLst>
        </xdr:cNvPr>
        <xdr:cNvSpPr>
          <a:spLocks noChangeAspect="1" noChangeArrowheads="1"/>
        </xdr:cNvSpPr>
      </xdr:nvSpPr>
      <xdr:spPr bwMode="auto">
        <a:xfrm>
          <a:off x="873125" y="222885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26</xdr:row>
      <xdr:rowOff>152400</xdr:rowOff>
    </xdr:from>
    <xdr:to>
      <xdr:col>1</xdr:col>
      <xdr:colOff>1498600</xdr:colOff>
      <xdr:row>28</xdr:row>
      <xdr:rowOff>38099</xdr:rowOff>
    </xdr:to>
    <xdr:sp macro="" textlink="">
      <xdr:nvSpPr>
        <xdr:cNvPr id="207" name="AutoShape 1" descr="Image result for gerber logo">
          <a:extLst>
            <a:ext uri="{FF2B5EF4-FFF2-40B4-BE49-F238E27FC236}">
              <a16:creationId xmlns:a16="http://schemas.microsoft.com/office/drawing/2014/main" id="{A9155FFE-EB12-4B20-B004-AD2A17397AC2}"/>
            </a:ext>
          </a:extLst>
        </xdr:cNvPr>
        <xdr:cNvSpPr>
          <a:spLocks noChangeAspect="1" noChangeArrowheads="1"/>
        </xdr:cNvSpPr>
      </xdr:nvSpPr>
      <xdr:spPr bwMode="auto">
        <a:xfrm>
          <a:off x="1965325" y="6781800"/>
          <a:ext cx="342900" cy="304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1123950</xdr:colOff>
      <xdr:row>2</xdr:row>
      <xdr:rowOff>9525</xdr:rowOff>
    </xdr:from>
    <xdr:to>
      <xdr:col>1</xdr:col>
      <xdr:colOff>1466850</xdr:colOff>
      <xdr:row>3</xdr:row>
      <xdr:rowOff>104775</xdr:rowOff>
    </xdr:to>
    <xdr:sp macro="" textlink="">
      <xdr:nvSpPr>
        <xdr:cNvPr id="208" name="AutoShape 1027" descr="Image result for gerber">
          <a:extLst>
            <a:ext uri="{FF2B5EF4-FFF2-40B4-BE49-F238E27FC236}">
              <a16:creationId xmlns:a16="http://schemas.microsoft.com/office/drawing/2014/main" id="{81115883-2876-459E-8685-07C738C79B82}"/>
            </a:ext>
          </a:extLst>
        </xdr:cNvPr>
        <xdr:cNvSpPr>
          <a:spLocks noChangeAspect="1" noChangeArrowheads="1"/>
        </xdr:cNvSpPr>
      </xdr:nvSpPr>
      <xdr:spPr bwMode="auto">
        <a:xfrm>
          <a:off x="1933575" y="1609725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209" name="AutoShape 1" descr="Image result for gerber logo">
          <a:extLst>
            <a:ext uri="{FF2B5EF4-FFF2-40B4-BE49-F238E27FC236}">
              <a16:creationId xmlns:a16="http://schemas.microsoft.com/office/drawing/2014/main" id="{3FD84847-E046-45A2-B2D8-1DE1AA4A6958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76200</xdr:rowOff>
    </xdr:from>
    <xdr:to>
      <xdr:col>1</xdr:col>
      <xdr:colOff>355600</xdr:colOff>
      <xdr:row>18</xdr:row>
      <xdr:rowOff>177801</xdr:rowOff>
    </xdr:to>
    <xdr:sp macro="" textlink="">
      <xdr:nvSpPr>
        <xdr:cNvPr id="210" name="AutoShape 1" descr="Image result for gerber logo">
          <a:extLst>
            <a:ext uri="{FF2B5EF4-FFF2-40B4-BE49-F238E27FC236}">
              <a16:creationId xmlns:a16="http://schemas.microsoft.com/office/drawing/2014/main" id="{6B40DC04-8898-4945-ACC9-C0188E025860}"/>
            </a:ext>
          </a:extLst>
        </xdr:cNvPr>
        <xdr:cNvSpPr>
          <a:spLocks noChangeAspect="1" noChangeArrowheads="1"/>
        </xdr:cNvSpPr>
      </xdr:nvSpPr>
      <xdr:spPr bwMode="auto">
        <a:xfrm>
          <a:off x="809625" y="48196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152400</xdr:rowOff>
    </xdr:from>
    <xdr:to>
      <xdr:col>1</xdr:col>
      <xdr:colOff>1498600</xdr:colOff>
      <xdr:row>19</xdr:row>
      <xdr:rowOff>38101</xdr:rowOff>
    </xdr:to>
    <xdr:sp macro="" textlink="">
      <xdr:nvSpPr>
        <xdr:cNvPr id="211" name="AutoShape 1" descr="Image result for gerber logo">
          <a:extLst>
            <a:ext uri="{FF2B5EF4-FFF2-40B4-BE49-F238E27FC236}">
              <a16:creationId xmlns:a16="http://schemas.microsoft.com/office/drawing/2014/main" id="{971F4038-F90F-4E8E-B7CA-69AFD57F098F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8958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4</xdr:row>
      <xdr:rowOff>0</xdr:rowOff>
    </xdr:from>
    <xdr:to>
      <xdr:col>0</xdr:col>
      <xdr:colOff>419100</xdr:colOff>
      <xdr:row>5</xdr:row>
      <xdr:rowOff>88900</xdr:rowOff>
    </xdr:to>
    <xdr:sp macro="" textlink="">
      <xdr:nvSpPr>
        <xdr:cNvPr id="212" name="AutoShape 1" descr="Image result for gerber logo">
          <a:extLst>
            <a:ext uri="{FF2B5EF4-FFF2-40B4-BE49-F238E27FC236}">
              <a16:creationId xmlns:a16="http://schemas.microsoft.com/office/drawing/2014/main" id="{30D5E745-B5CD-4BD5-B163-6084CB1058EE}"/>
            </a:ext>
          </a:extLst>
        </xdr:cNvPr>
        <xdr:cNvSpPr>
          <a:spLocks noChangeAspect="1" noChangeArrowheads="1"/>
        </xdr:cNvSpPr>
      </xdr:nvSpPr>
      <xdr:spPr bwMode="auto">
        <a:xfrm>
          <a:off x="76200" y="20193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76200</xdr:rowOff>
    </xdr:from>
    <xdr:to>
      <xdr:col>1</xdr:col>
      <xdr:colOff>355600</xdr:colOff>
      <xdr:row>27</xdr:row>
      <xdr:rowOff>177800</xdr:rowOff>
    </xdr:to>
    <xdr:sp macro="" textlink="">
      <xdr:nvSpPr>
        <xdr:cNvPr id="213" name="AutoShape 1" descr="Image result for gerber logo">
          <a:extLst>
            <a:ext uri="{FF2B5EF4-FFF2-40B4-BE49-F238E27FC236}">
              <a16:creationId xmlns:a16="http://schemas.microsoft.com/office/drawing/2014/main" id="{761621D4-6C68-44F0-9125-1D22FD15CCD9}"/>
            </a:ext>
          </a:extLst>
        </xdr:cNvPr>
        <xdr:cNvSpPr>
          <a:spLocks noChangeAspect="1" noChangeArrowheads="1"/>
        </xdr:cNvSpPr>
      </xdr:nvSpPr>
      <xdr:spPr bwMode="auto">
        <a:xfrm>
          <a:off x="809625" y="67056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873125</xdr:colOff>
      <xdr:row>5</xdr:row>
      <xdr:rowOff>15875</xdr:rowOff>
    </xdr:from>
    <xdr:to>
      <xdr:col>5</xdr:col>
      <xdr:colOff>506412</xdr:colOff>
      <xdr:row>6</xdr:row>
      <xdr:rowOff>117475</xdr:rowOff>
    </xdr:to>
    <xdr:sp macro="" textlink="">
      <xdr:nvSpPr>
        <xdr:cNvPr id="214" name="AutoShape 1" descr="Image result for gerber logo">
          <a:extLst>
            <a:ext uri="{FF2B5EF4-FFF2-40B4-BE49-F238E27FC236}">
              <a16:creationId xmlns:a16="http://schemas.microsoft.com/office/drawing/2014/main" id="{94B8897E-4AA5-4BEF-AAE2-0EAEACAD0DFA}"/>
            </a:ext>
          </a:extLst>
        </xdr:cNvPr>
        <xdr:cNvSpPr>
          <a:spLocks noChangeAspect="1" noChangeArrowheads="1"/>
        </xdr:cNvSpPr>
      </xdr:nvSpPr>
      <xdr:spPr bwMode="auto">
        <a:xfrm>
          <a:off x="6588125" y="2244725"/>
          <a:ext cx="509587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26</xdr:row>
      <xdr:rowOff>152400</xdr:rowOff>
    </xdr:from>
    <xdr:to>
      <xdr:col>1</xdr:col>
      <xdr:colOff>1498600</xdr:colOff>
      <xdr:row>28</xdr:row>
      <xdr:rowOff>38099</xdr:rowOff>
    </xdr:to>
    <xdr:sp macro="" textlink="">
      <xdr:nvSpPr>
        <xdr:cNvPr id="215" name="AutoShape 1" descr="Image result for gerber logo">
          <a:extLst>
            <a:ext uri="{FF2B5EF4-FFF2-40B4-BE49-F238E27FC236}">
              <a16:creationId xmlns:a16="http://schemas.microsoft.com/office/drawing/2014/main" id="{4205D8B3-436C-41C8-9F60-47838E887C02}"/>
            </a:ext>
          </a:extLst>
        </xdr:cNvPr>
        <xdr:cNvSpPr>
          <a:spLocks noChangeAspect="1" noChangeArrowheads="1"/>
        </xdr:cNvSpPr>
      </xdr:nvSpPr>
      <xdr:spPr bwMode="auto">
        <a:xfrm>
          <a:off x="1965325" y="6781800"/>
          <a:ext cx="342900" cy="304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16" name="AutoShape 1" descr="Image result for gerber logo">
          <a:extLst>
            <a:ext uri="{FF2B5EF4-FFF2-40B4-BE49-F238E27FC236}">
              <a16:creationId xmlns:a16="http://schemas.microsoft.com/office/drawing/2014/main" id="{873FE8A0-1427-4812-A85F-42340FA1E1BF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16</xdr:row>
      <xdr:rowOff>76200</xdr:rowOff>
    </xdr:from>
    <xdr:to>
      <xdr:col>1</xdr:col>
      <xdr:colOff>355600</xdr:colOff>
      <xdr:row>17</xdr:row>
      <xdr:rowOff>177799</xdr:rowOff>
    </xdr:to>
    <xdr:sp macro="" textlink="">
      <xdr:nvSpPr>
        <xdr:cNvPr id="217" name="AutoShape 1" descr="Image result for gerber logo">
          <a:extLst>
            <a:ext uri="{FF2B5EF4-FFF2-40B4-BE49-F238E27FC236}">
              <a16:creationId xmlns:a16="http://schemas.microsoft.com/office/drawing/2014/main" id="{87A0E12B-31BA-4D94-ACAB-F9A3B6922903}"/>
            </a:ext>
          </a:extLst>
        </xdr:cNvPr>
        <xdr:cNvSpPr>
          <a:spLocks noChangeAspect="1" noChangeArrowheads="1"/>
        </xdr:cNvSpPr>
      </xdr:nvSpPr>
      <xdr:spPr bwMode="auto">
        <a:xfrm>
          <a:off x="809625" y="4610100"/>
          <a:ext cx="355600" cy="31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218" name="AutoShape 1" descr="Image result for gerber logo">
          <a:extLst>
            <a:ext uri="{FF2B5EF4-FFF2-40B4-BE49-F238E27FC236}">
              <a16:creationId xmlns:a16="http://schemas.microsoft.com/office/drawing/2014/main" id="{7D283736-CF83-40E0-9DD7-8082DB5A027F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16</xdr:row>
      <xdr:rowOff>152400</xdr:rowOff>
    </xdr:from>
    <xdr:to>
      <xdr:col>1</xdr:col>
      <xdr:colOff>1498600</xdr:colOff>
      <xdr:row>18</xdr:row>
      <xdr:rowOff>38100</xdr:rowOff>
    </xdr:to>
    <xdr:sp macro="" textlink="">
      <xdr:nvSpPr>
        <xdr:cNvPr id="219" name="AutoShape 1" descr="Image result for gerber logo">
          <a:extLst>
            <a:ext uri="{FF2B5EF4-FFF2-40B4-BE49-F238E27FC236}">
              <a16:creationId xmlns:a16="http://schemas.microsoft.com/office/drawing/2014/main" id="{74DBFB58-4018-4305-A73C-BF1306DFFE25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6863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20" name="AutoShape 1" descr="Image result for gerber logo">
          <a:extLst>
            <a:ext uri="{FF2B5EF4-FFF2-40B4-BE49-F238E27FC236}">
              <a16:creationId xmlns:a16="http://schemas.microsoft.com/office/drawing/2014/main" id="{0F3ACAED-6B23-4753-A357-55E83B4CF022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355600</xdr:colOff>
      <xdr:row>20</xdr:row>
      <xdr:rowOff>101601</xdr:rowOff>
    </xdr:to>
    <xdr:sp macro="" textlink="">
      <xdr:nvSpPr>
        <xdr:cNvPr id="221" name="AutoShape 1" descr="Image result for gerber logo">
          <a:extLst>
            <a:ext uri="{FF2B5EF4-FFF2-40B4-BE49-F238E27FC236}">
              <a16:creationId xmlns:a16="http://schemas.microsoft.com/office/drawing/2014/main" id="{5DBB24F3-E00C-4BED-B07B-693D6665E1C9}"/>
            </a:ext>
          </a:extLst>
        </xdr:cNvPr>
        <xdr:cNvSpPr>
          <a:spLocks noChangeAspect="1" noChangeArrowheads="1"/>
        </xdr:cNvSpPr>
      </xdr:nvSpPr>
      <xdr:spPr bwMode="auto">
        <a:xfrm>
          <a:off x="809625" y="51625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222" name="AutoShape 1" descr="Image result for gerber logo">
          <a:extLst>
            <a:ext uri="{FF2B5EF4-FFF2-40B4-BE49-F238E27FC236}">
              <a16:creationId xmlns:a16="http://schemas.microsoft.com/office/drawing/2014/main" id="{EF56F504-C782-4DC6-9A9D-CFAABA4E8286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19</xdr:row>
      <xdr:rowOff>0</xdr:rowOff>
    </xdr:from>
    <xdr:to>
      <xdr:col>1</xdr:col>
      <xdr:colOff>1498600</xdr:colOff>
      <xdr:row>20</xdr:row>
      <xdr:rowOff>95251</xdr:rowOff>
    </xdr:to>
    <xdr:sp macro="" textlink="">
      <xdr:nvSpPr>
        <xdr:cNvPr id="223" name="AutoShape 1" descr="Image result for gerber logo">
          <a:extLst>
            <a:ext uri="{FF2B5EF4-FFF2-40B4-BE49-F238E27FC236}">
              <a16:creationId xmlns:a16="http://schemas.microsoft.com/office/drawing/2014/main" id="{0E641745-0385-4E77-9E9D-598B18CF521D}"/>
            </a:ext>
          </a:extLst>
        </xdr:cNvPr>
        <xdr:cNvSpPr>
          <a:spLocks noChangeAspect="1" noChangeArrowheads="1"/>
        </xdr:cNvSpPr>
      </xdr:nvSpPr>
      <xdr:spPr bwMode="auto">
        <a:xfrm>
          <a:off x="1965325" y="51625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24" name="AutoShape 1" descr="Image result for gerber logo">
          <a:extLst>
            <a:ext uri="{FF2B5EF4-FFF2-40B4-BE49-F238E27FC236}">
              <a16:creationId xmlns:a16="http://schemas.microsoft.com/office/drawing/2014/main" id="{D94B408F-5040-4F3A-8659-7D4DE878BD88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16</xdr:row>
      <xdr:rowOff>76200</xdr:rowOff>
    </xdr:from>
    <xdr:to>
      <xdr:col>1</xdr:col>
      <xdr:colOff>355600</xdr:colOff>
      <xdr:row>17</xdr:row>
      <xdr:rowOff>177799</xdr:rowOff>
    </xdr:to>
    <xdr:sp macro="" textlink="">
      <xdr:nvSpPr>
        <xdr:cNvPr id="225" name="AutoShape 1" descr="Image result for gerber logo">
          <a:extLst>
            <a:ext uri="{FF2B5EF4-FFF2-40B4-BE49-F238E27FC236}">
              <a16:creationId xmlns:a16="http://schemas.microsoft.com/office/drawing/2014/main" id="{7A6488A7-C59A-45D7-A682-0D6ACE61B626}"/>
            </a:ext>
          </a:extLst>
        </xdr:cNvPr>
        <xdr:cNvSpPr>
          <a:spLocks noChangeAspect="1" noChangeArrowheads="1"/>
        </xdr:cNvSpPr>
      </xdr:nvSpPr>
      <xdr:spPr bwMode="auto">
        <a:xfrm>
          <a:off x="809625" y="4610100"/>
          <a:ext cx="355600" cy="31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226" name="AutoShape 1" descr="Image result for gerber logo">
          <a:extLst>
            <a:ext uri="{FF2B5EF4-FFF2-40B4-BE49-F238E27FC236}">
              <a16:creationId xmlns:a16="http://schemas.microsoft.com/office/drawing/2014/main" id="{D6C7EDA4-04E7-40D1-A814-B1CCE75CA7B0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16</xdr:row>
      <xdr:rowOff>152400</xdr:rowOff>
    </xdr:from>
    <xdr:to>
      <xdr:col>1</xdr:col>
      <xdr:colOff>1498600</xdr:colOff>
      <xdr:row>18</xdr:row>
      <xdr:rowOff>38100</xdr:rowOff>
    </xdr:to>
    <xdr:sp macro="" textlink="">
      <xdr:nvSpPr>
        <xdr:cNvPr id="227" name="AutoShape 1" descr="Image result for gerber logo">
          <a:extLst>
            <a:ext uri="{FF2B5EF4-FFF2-40B4-BE49-F238E27FC236}">
              <a16:creationId xmlns:a16="http://schemas.microsoft.com/office/drawing/2014/main" id="{C27C08F1-18AF-4CA8-A3A4-390C3099A18F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6863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695325</xdr:colOff>
      <xdr:row>2</xdr:row>
      <xdr:rowOff>114300</xdr:rowOff>
    </xdr:from>
    <xdr:to>
      <xdr:col>1</xdr:col>
      <xdr:colOff>1038225</xdr:colOff>
      <xdr:row>3</xdr:row>
      <xdr:rowOff>203200</xdr:rowOff>
    </xdr:to>
    <xdr:sp macro="" textlink="">
      <xdr:nvSpPr>
        <xdr:cNvPr id="228" name="AutoShape 1" descr="Image result for gerber logo">
          <a:extLst>
            <a:ext uri="{FF2B5EF4-FFF2-40B4-BE49-F238E27FC236}">
              <a16:creationId xmlns:a16="http://schemas.microsoft.com/office/drawing/2014/main" id="{DC904427-A364-4797-8557-B04E2A4F67E8}"/>
            </a:ext>
          </a:extLst>
        </xdr:cNvPr>
        <xdr:cNvSpPr>
          <a:spLocks noChangeAspect="1" noChangeArrowheads="1"/>
        </xdr:cNvSpPr>
      </xdr:nvSpPr>
      <xdr:spPr bwMode="auto">
        <a:xfrm>
          <a:off x="1504950" y="17145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2</xdr:row>
      <xdr:rowOff>63500</xdr:rowOff>
    </xdr:from>
    <xdr:to>
      <xdr:col>0</xdr:col>
      <xdr:colOff>419100</xdr:colOff>
      <xdr:row>3</xdr:row>
      <xdr:rowOff>165100</xdr:rowOff>
    </xdr:to>
    <xdr:sp macro="" textlink="">
      <xdr:nvSpPr>
        <xdr:cNvPr id="229" name="AutoShape 1" descr="Image result for gerber logo">
          <a:extLst>
            <a:ext uri="{FF2B5EF4-FFF2-40B4-BE49-F238E27FC236}">
              <a16:creationId xmlns:a16="http://schemas.microsoft.com/office/drawing/2014/main" id="{25EFA62A-67F5-4041-BC33-104F857B06D7}"/>
            </a:ext>
          </a:extLst>
        </xdr:cNvPr>
        <xdr:cNvSpPr>
          <a:spLocks noChangeAspect="1" noChangeArrowheads="1"/>
        </xdr:cNvSpPr>
      </xdr:nvSpPr>
      <xdr:spPr bwMode="auto">
        <a:xfrm>
          <a:off x="63500" y="1663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19</xdr:row>
      <xdr:rowOff>0</xdr:rowOff>
    </xdr:from>
    <xdr:to>
      <xdr:col>1</xdr:col>
      <xdr:colOff>1498600</xdr:colOff>
      <xdr:row>20</xdr:row>
      <xdr:rowOff>95251</xdr:rowOff>
    </xdr:to>
    <xdr:sp macro="" textlink="">
      <xdr:nvSpPr>
        <xdr:cNvPr id="230" name="AutoShape 1" descr="Image result for gerber logo">
          <a:extLst>
            <a:ext uri="{FF2B5EF4-FFF2-40B4-BE49-F238E27FC236}">
              <a16:creationId xmlns:a16="http://schemas.microsoft.com/office/drawing/2014/main" id="{8499F555-F643-468D-BE8C-44E78E10869A}"/>
            </a:ext>
          </a:extLst>
        </xdr:cNvPr>
        <xdr:cNvSpPr>
          <a:spLocks noChangeAspect="1" noChangeArrowheads="1"/>
        </xdr:cNvSpPr>
      </xdr:nvSpPr>
      <xdr:spPr bwMode="auto">
        <a:xfrm>
          <a:off x="1965325" y="51625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31" name="AutoShape 1" descr="Image result for gerber logo">
          <a:extLst>
            <a:ext uri="{FF2B5EF4-FFF2-40B4-BE49-F238E27FC236}">
              <a16:creationId xmlns:a16="http://schemas.microsoft.com/office/drawing/2014/main" id="{C22B893C-A02C-44BF-9694-C1EE668469A9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232" name="AutoShape 1" descr="Image result for gerber logo">
          <a:extLst>
            <a:ext uri="{FF2B5EF4-FFF2-40B4-BE49-F238E27FC236}">
              <a16:creationId xmlns:a16="http://schemas.microsoft.com/office/drawing/2014/main" id="{6A412DAD-EC35-4E2A-85BA-50D8D6A2FC49}"/>
            </a:ext>
          </a:extLst>
        </xdr:cNvPr>
        <xdr:cNvSpPr>
          <a:spLocks noChangeAspect="1" noChangeArrowheads="1"/>
        </xdr:cNvSpPr>
      </xdr:nvSpPr>
      <xdr:spPr bwMode="auto">
        <a:xfrm>
          <a:off x="809625" y="47434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233" name="AutoShape 1" descr="Image result for gerber logo">
          <a:extLst>
            <a:ext uri="{FF2B5EF4-FFF2-40B4-BE49-F238E27FC236}">
              <a16:creationId xmlns:a16="http://schemas.microsoft.com/office/drawing/2014/main" id="{B53AF2C7-8DD7-49EC-AC58-B7983E55A99A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234" name="AutoShape 1" descr="Image result for gerber logo">
          <a:extLst>
            <a:ext uri="{FF2B5EF4-FFF2-40B4-BE49-F238E27FC236}">
              <a16:creationId xmlns:a16="http://schemas.microsoft.com/office/drawing/2014/main" id="{D58964E5-B403-46C1-9A61-05C25E953C2C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7434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76200</xdr:colOff>
      <xdr:row>2</xdr:row>
      <xdr:rowOff>0</xdr:rowOff>
    </xdr:from>
    <xdr:to>
      <xdr:col>0</xdr:col>
      <xdr:colOff>419100</xdr:colOff>
      <xdr:row>3</xdr:row>
      <xdr:rowOff>88900</xdr:rowOff>
    </xdr:to>
    <xdr:sp macro="" textlink="">
      <xdr:nvSpPr>
        <xdr:cNvPr id="235" name="AutoShape 1" descr="Image result for gerber logo">
          <a:extLst>
            <a:ext uri="{FF2B5EF4-FFF2-40B4-BE49-F238E27FC236}">
              <a16:creationId xmlns:a16="http://schemas.microsoft.com/office/drawing/2014/main" id="{3ACD9E8E-E23F-4E23-B9C9-6B84BDC6EAF6}"/>
            </a:ext>
          </a:extLst>
        </xdr:cNvPr>
        <xdr:cNvSpPr>
          <a:spLocks noChangeAspect="1" noChangeArrowheads="1"/>
        </xdr:cNvSpPr>
      </xdr:nvSpPr>
      <xdr:spPr bwMode="auto">
        <a:xfrm>
          <a:off x="76200" y="1600200"/>
          <a:ext cx="3429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236" name="AutoShape 1" descr="Image result for gerber logo">
          <a:extLst>
            <a:ext uri="{FF2B5EF4-FFF2-40B4-BE49-F238E27FC236}">
              <a16:creationId xmlns:a16="http://schemas.microsoft.com/office/drawing/2014/main" id="{2ADC3383-15B3-4D83-85CC-9F703E9BB203}"/>
            </a:ext>
          </a:extLst>
        </xdr:cNvPr>
        <xdr:cNvSpPr>
          <a:spLocks noChangeAspect="1" noChangeArrowheads="1"/>
        </xdr:cNvSpPr>
      </xdr:nvSpPr>
      <xdr:spPr bwMode="auto">
        <a:xfrm>
          <a:off x="809625" y="64960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237" name="AutoShape 1" descr="Image result for gerber logo">
          <a:extLst>
            <a:ext uri="{FF2B5EF4-FFF2-40B4-BE49-F238E27FC236}">
              <a16:creationId xmlns:a16="http://schemas.microsoft.com/office/drawing/2014/main" id="{0481EA2C-12BE-45A4-BC09-BAC3C871FC08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238" name="AutoShape 1" descr="Image result for gerber logo">
          <a:extLst>
            <a:ext uri="{FF2B5EF4-FFF2-40B4-BE49-F238E27FC236}">
              <a16:creationId xmlns:a16="http://schemas.microsoft.com/office/drawing/2014/main" id="{6605AE62-A47B-434F-944A-EEECD236EE5C}"/>
            </a:ext>
          </a:extLst>
        </xdr:cNvPr>
        <xdr:cNvSpPr>
          <a:spLocks noChangeAspect="1" noChangeArrowheads="1"/>
        </xdr:cNvSpPr>
      </xdr:nvSpPr>
      <xdr:spPr bwMode="auto">
        <a:xfrm>
          <a:off x="1965325" y="65722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4</xdr:row>
      <xdr:rowOff>0</xdr:rowOff>
    </xdr:from>
    <xdr:to>
      <xdr:col>0</xdr:col>
      <xdr:colOff>409575</xdr:colOff>
      <xdr:row>5</xdr:row>
      <xdr:rowOff>95250</xdr:rowOff>
    </xdr:to>
    <xdr:sp macro="" textlink="">
      <xdr:nvSpPr>
        <xdr:cNvPr id="239" name="AutoShape 1027" descr="Image result for gerber">
          <a:extLst>
            <a:ext uri="{FF2B5EF4-FFF2-40B4-BE49-F238E27FC236}">
              <a16:creationId xmlns:a16="http://schemas.microsoft.com/office/drawing/2014/main" id="{A26191A4-A375-48BF-8327-04B65E702B9C}"/>
            </a:ext>
          </a:extLst>
        </xdr:cNvPr>
        <xdr:cNvSpPr>
          <a:spLocks noChangeAspect="1" noChangeArrowheads="1"/>
        </xdr:cNvSpPr>
      </xdr:nvSpPr>
      <xdr:spPr bwMode="auto">
        <a:xfrm>
          <a:off x="66675" y="2019300"/>
          <a:ext cx="3429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467783</xdr:colOff>
      <xdr:row>13</xdr:row>
      <xdr:rowOff>10583</xdr:rowOff>
    </xdr:from>
    <xdr:to>
      <xdr:col>4</xdr:col>
      <xdr:colOff>38100</xdr:colOff>
      <xdr:row>14</xdr:row>
      <xdr:rowOff>99482</xdr:rowOff>
    </xdr:to>
    <xdr:sp macro="" textlink="">
      <xdr:nvSpPr>
        <xdr:cNvPr id="240" name="AutoShape 1" descr="Image result for gerber logo">
          <a:extLst>
            <a:ext uri="{FF2B5EF4-FFF2-40B4-BE49-F238E27FC236}">
              <a16:creationId xmlns:a16="http://schemas.microsoft.com/office/drawing/2014/main" id="{35920926-D7FD-4505-9AAD-1E82B263060D}"/>
            </a:ext>
          </a:extLst>
        </xdr:cNvPr>
        <xdr:cNvSpPr>
          <a:spLocks noChangeAspect="1" noChangeArrowheads="1"/>
        </xdr:cNvSpPr>
      </xdr:nvSpPr>
      <xdr:spPr bwMode="auto">
        <a:xfrm>
          <a:off x="5687483" y="3915833"/>
          <a:ext cx="246592" cy="298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355600</xdr:colOff>
      <xdr:row>18</xdr:row>
      <xdr:rowOff>101601</xdr:rowOff>
    </xdr:to>
    <xdr:sp macro="" textlink="">
      <xdr:nvSpPr>
        <xdr:cNvPr id="241" name="AutoShape 1" descr="Image result for gerber logo">
          <a:extLst>
            <a:ext uri="{FF2B5EF4-FFF2-40B4-BE49-F238E27FC236}">
              <a16:creationId xmlns:a16="http://schemas.microsoft.com/office/drawing/2014/main" id="{BBD6188C-3828-4577-97B6-6835CB5293B0}"/>
            </a:ext>
          </a:extLst>
        </xdr:cNvPr>
        <xdr:cNvSpPr>
          <a:spLocks noChangeAspect="1" noChangeArrowheads="1"/>
        </xdr:cNvSpPr>
      </xdr:nvSpPr>
      <xdr:spPr bwMode="auto">
        <a:xfrm>
          <a:off x="809625" y="47434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63500</xdr:colOff>
      <xdr:row>4</xdr:row>
      <xdr:rowOff>63500</xdr:rowOff>
    </xdr:from>
    <xdr:to>
      <xdr:col>0</xdr:col>
      <xdr:colOff>419100</xdr:colOff>
      <xdr:row>5</xdr:row>
      <xdr:rowOff>165100</xdr:rowOff>
    </xdr:to>
    <xdr:sp macro="" textlink="">
      <xdr:nvSpPr>
        <xdr:cNvPr id="242" name="AutoShape 1" descr="Image result for gerber logo">
          <a:extLst>
            <a:ext uri="{FF2B5EF4-FFF2-40B4-BE49-F238E27FC236}">
              <a16:creationId xmlns:a16="http://schemas.microsoft.com/office/drawing/2014/main" id="{1ABD4B55-B5BB-46DA-A3FF-E66365F0D868}"/>
            </a:ext>
          </a:extLst>
        </xdr:cNvPr>
        <xdr:cNvSpPr>
          <a:spLocks noChangeAspect="1" noChangeArrowheads="1"/>
        </xdr:cNvSpPr>
      </xdr:nvSpPr>
      <xdr:spPr bwMode="auto">
        <a:xfrm>
          <a:off x="63500" y="20828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17</xdr:row>
      <xdr:rowOff>0</xdr:rowOff>
    </xdr:from>
    <xdr:to>
      <xdr:col>1</xdr:col>
      <xdr:colOff>1498600</xdr:colOff>
      <xdr:row>18</xdr:row>
      <xdr:rowOff>95251</xdr:rowOff>
    </xdr:to>
    <xdr:sp macro="" textlink="">
      <xdr:nvSpPr>
        <xdr:cNvPr id="243" name="AutoShape 1" descr="Image result for gerber logo">
          <a:extLst>
            <a:ext uri="{FF2B5EF4-FFF2-40B4-BE49-F238E27FC236}">
              <a16:creationId xmlns:a16="http://schemas.microsoft.com/office/drawing/2014/main" id="{5A0057CF-6EF8-42EA-B00D-6B20C010CFB4}"/>
            </a:ext>
          </a:extLst>
        </xdr:cNvPr>
        <xdr:cNvSpPr>
          <a:spLocks noChangeAspect="1" noChangeArrowheads="1"/>
        </xdr:cNvSpPr>
      </xdr:nvSpPr>
      <xdr:spPr bwMode="auto">
        <a:xfrm>
          <a:off x="1965325" y="47434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68263</xdr:colOff>
      <xdr:row>2</xdr:row>
      <xdr:rowOff>150813</xdr:rowOff>
    </xdr:from>
    <xdr:to>
      <xdr:col>4</xdr:col>
      <xdr:colOff>411163</xdr:colOff>
      <xdr:row>4</xdr:row>
      <xdr:rowOff>33338</xdr:rowOff>
    </xdr:to>
    <xdr:sp macro="" textlink="">
      <xdr:nvSpPr>
        <xdr:cNvPr id="244" name="AutoShape 1" descr="Image result for gerber logo">
          <a:extLst>
            <a:ext uri="{FF2B5EF4-FFF2-40B4-BE49-F238E27FC236}">
              <a16:creationId xmlns:a16="http://schemas.microsoft.com/office/drawing/2014/main" id="{FBCB56BD-58B5-4382-B500-EA8B5936752A}"/>
            </a:ext>
          </a:extLst>
        </xdr:cNvPr>
        <xdr:cNvSpPr>
          <a:spLocks noChangeAspect="1" noChangeArrowheads="1"/>
        </xdr:cNvSpPr>
      </xdr:nvSpPr>
      <xdr:spPr bwMode="auto">
        <a:xfrm>
          <a:off x="5964238" y="1751013"/>
          <a:ext cx="342900" cy="30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76200</xdr:rowOff>
    </xdr:from>
    <xdr:to>
      <xdr:col>1</xdr:col>
      <xdr:colOff>355600</xdr:colOff>
      <xdr:row>26</xdr:row>
      <xdr:rowOff>177801</xdr:rowOff>
    </xdr:to>
    <xdr:sp macro="" textlink="">
      <xdr:nvSpPr>
        <xdr:cNvPr id="245" name="AutoShape 1" descr="Image result for gerber logo">
          <a:extLst>
            <a:ext uri="{FF2B5EF4-FFF2-40B4-BE49-F238E27FC236}">
              <a16:creationId xmlns:a16="http://schemas.microsoft.com/office/drawing/2014/main" id="{5CC3C8B3-B5D0-4604-926B-441EF038D9F3}"/>
            </a:ext>
          </a:extLst>
        </xdr:cNvPr>
        <xdr:cNvSpPr>
          <a:spLocks noChangeAspect="1" noChangeArrowheads="1"/>
        </xdr:cNvSpPr>
      </xdr:nvSpPr>
      <xdr:spPr bwMode="auto">
        <a:xfrm>
          <a:off x="809625" y="6496050"/>
          <a:ext cx="355600" cy="311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1930400</xdr:colOff>
      <xdr:row>4</xdr:row>
      <xdr:rowOff>25400</xdr:rowOff>
    </xdr:from>
    <xdr:to>
      <xdr:col>1</xdr:col>
      <xdr:colOff>2286000</xdr:colOff>
      <xdr:row>5</xdr:row>
      <xdr:rowOff>127000</xdr:rowOff>
    </xdr:to>
    <xdr:sp macro="" textlink="">
      <xdr:nvSpPr>
        <xdr:cNvPr id="246" name="AutoShape 1" descr="Image result for gerber logo">
          <a:extLst>
            <a:ext uri="{FF2B5EF4-FFF2-40B4-BE49-F238E27FC236}">
              <a16:creationId xmlns:a16="http://schemas.microsoft.com/office/drawing/2014/main" id="{6912284D-FD89-4D05-AC13-251CA4D4B958}"/>
            </a:ext>
          </a:extLst>
        </xdr:cNvPr>
        <xdr:cNvSpPr>
          <a:spLocks noChangeAspect="1" noChangeArrowheads="1"/>
        </xdr:cNvSpPr>
      </xdr:nvSpPr>
      <xdr:spPr bwMode="auto">
        <a:xfrm>
          <a:off x="2740025" y="2044700"/>
          <a:ext cx="355600" cy="31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1155700</xdr:colOff>
      <xdr:row>25</xdr:row>
      <xdr:rowOff>152400</xdr:rowOff>
    </xdr:from>
    <xdr:to>
      <xdr:col>1</xdr:col>
      <xdr:colOff>1498600</xdr:colOff>
      <xdr:row>27</xdr:row>
      <xdr:rowOff>38101</xdr:rowOff>
    </xdr:to>
    <xdr:sp macro="" textlink="">
      <xdr:nvSpPr>
        <xdr:cNvPr id="247" name="AutoShape 1" descr="Image result for gerber logo">
          <a:extLst>
            <a:ext uri="{FF2B5EF4-FFF2-40B4-BE49-F238E27FC236}">
              <a16:creationId xmlns:a16="http://schemas.microsoft.com/office/drawing/2014/main" id="{6A8EBC85-7DA4-4B1B-9FC7-A7503DD9940C}"/>
            </a:ext>
          </a:extLst>
        </xdr:cNvPr>
        <xdr:cNvSpPr>
          <a:spLocks noChangeAspect="1" noChangeArrowheads="1"/>
        </xdr:cNvSpPr>
      </xdr:nvSpPr>
      <xdr:spPr bwMode="auto">
        <a:xfrm>
          <a:off x="1965325" y="6572250"/>
          <a:ext cx="342900" cy="30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248" name="AutoShape 1" descr="Image result for gerber logo">
          <a:extLst>
            <a:ext uri="{FF2B5EF4-FFF2-40B4-BE49-F238E27FC236}">
              <a16:creationId xmlns:a16="http://schemas.microsoft.com/office/drawing/2014/main" id="{DB0F6132-2674-4DC5-8985-80D123E52896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249" name="AutoShape 1" descr="Image result for gerber logo">
          <a:extLst>
            <a:ext uri="{FF2B5EF4-FFF2-40B4-BE49-F238E27FC236}">
              <a16:creationId xmlns:a16="http://schemas.microsoft.com/office/drawing/2014/main" id="{A4721FF7-E8B9-4C62-AE3A-C6F0F186331B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250" name="AutoShape 1" descr="Image result for gerber logo">
          <a:extLst>
            <a:ext uri="{FF2B5EF4-FFF2-40B4-BE49-F238E27FC236}">
              <a16:creationId xmlns:a16="http://schemas.microsoft.com/office/drawing/2014/main" id="{89079EAC-7E66-47CE-B81B-51971268CB96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251" name="AutoShape 1" descr="Image result for gerber logo">
          <a:extLst>
            <a:ext uri="{FF2B5EF4-FFF2-40B4-BE49-F238E27FC236}">
              <a16:creationId xmlns:a16="http://schemas.microsoft.com/office/drawing/2014/main" id="{9F010F6A-4E2E-42C5-8DED-A6226D059A7E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252" name="AutoShape 1" descr="Image result for gerber logo">
          <a:extLst>
            <a:ext uri="{FF2B5EF4-FFF2-40B4-BE49-F238E27FC236}">
              <a16:creationId xmlns:a16="http://schemas.microsoft.com/office/drawing/2014/main" id="{406BAD7B-2AB5-4B1F-A278-41410CF82679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253" name="AutoShape 1" descr="Image result for gerber logo">
          <a:extLst>
            <a:ext uri="{FF2B5EF4-FFF2-40B4-BE49-F238E27FC236}">
              <a16:creationId xmlns:a16="http://schemas.microsoft.com/office/drawing/2014/main" id="{63C01E6E-77F0-4591-9C18-FB4B85F9D604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254" name="AutoShape 1" descr="Image result for gerber logo">
          <a:extLst>
            <a:ext uri="{FF2B5EF4-FFF2-40B4-BE49-F238E27FC236}">
              <a16:creationId xmlns:a16="http://schemas.microsoft.com/office/drawing/2014/main" id="{A5B86419-B70D-4B63-ABC4-2BB6D21FCCDB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255" name="AutoShape 1" descr="Image result for gerber logo">
          <a:extLst>
            <a:ext uri="{FF2B5EF4-FFF2-40B4-BE49-F238E27FC236}">
              <a16:creationId xmlns:a16="http://schemas.microsoft.com/office/drawing/2014/main" id="{D688746A-7786-4F77-AEEE-6423020A1221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0" name="AutoShape 1" descr="Image result for gerber logo">
          <a:extLst>
            <a:ext uri="{FF2B5EF4-FFF2-40B4-BE49-F238E27FC236}">
              <a16:creationId xmlns:a16="http://schemas.microsoft.com/office/drawing/2014/main" id="{2A69718E-5BBB-49BB-9FB9-06C2498C9654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1" name="AutoShape 1" descr="Image result for gerber logo">
          <a:extLst>
            <a:ext uri="{FF2B5EF4-FFF2-40B4-BE49-F238E27FC236}">
              <a16:creationId xmlns:a16="http://schemas.microsoft.com/office/drawing/2014/main" id="{93313E49-FF15-480C-BB67-04B325A05EF6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66675</xdr:colOff>
      <xdr:row>3</xdr:row>
      <xdr:rowOff>0</xdr:rowOff>
    </xdr:from>
    <xdr:ext cx="342900" cy="301625"/>
    <xdr:sp macro="" textlink="">
      <xdr:nvSpPr>
        <xdr:cNvPr id="163202" name="AutoShape 1027" descr="Image result for gerber">
          <a:extLst>
            <a:ext uri="{FF2B5EF4-FFF2-40B4-BE49-F238E27FC236}">
              <a16:creationId xmlns:a16="http://schemas.microsoft.com/office/drawing/2014/main" id="{F501E12B-E86D-48DF-8B71-E806A197562C}"/>
            </a:ext>
          </a:extLst>
        </xdr:cNvPr>
        <xdr:cNvSpPr>
          <a:spLocks noChangeAspect="1" noChangeArrowheads="1"/>
        </xdr:cNvSpPr>
      </xdr:nvSpPr>
      <xdr:spPr bwMode="auto">
        <a:xfrm>
          <a:off x="66675" y="1809750"/>
          <a:ext cx="342900" cy="30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3" name="AutoShape 1" descr="Image result for gerber logo">
          <a:extLst>
            <a:ext uri="{FF2B5EF4-FFF2-40B4-BE49-F238E27FC236}">
              <a16:creationId xmlns:a16="http://schemas.microsoft.com/office/drawing/2014/main" id="{60310E2E-D248-438F-91E8-2B032E4A9FC2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1930400</xdr:colOff>
      <xdr:row>3</xdr:row>
      <xdr:rowOff>0</xdr:rowOff>
    </xdr:from>
    <xdr:ext cx="358775" cy="307975"/>
    <xdr:sp macro="" textlink="">
      <xdr:nvSpPr>
        <xdr:cNvPr id="163204" name="AutoShape 1" descr="Image result for gerber logo">
          <a:extLst>
            <a:ext uri="{FF2B5EF4-FFF2-40B4-BE49-F238E27FC236}">
              <a16:creationId xmlns:a16="http://schemas.microsoft.com/office/drawing/2014/main" id="{CC0AA823-BF41-44C2-83FE-196F1B6B0E92}"/>
            </a:ext>
          </a:extLst>
        </xdr:cNvPr>
        <xdr:cNvSpPr>
          <a:spLocks noChangeAspect="1" noChangeArrowheads="1"/>
        </xdr:cNvSpPr>
      </xdr:nvSpPr>
      <xdr:spPr bwMode="auto">
        <a:xfrm>
          <a:off x="5216525" y="1809750"/>
          <a:ext cx="358775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5" name="AutoShape 1" descr="Image result for gerber logo">
          <a:extLst>
            <a:ext uri="{FF2B5EF4-FFF2-40B4-BE49-F238E27FC236}">
              <a16:creationId xmlns:a16="http://schemas.microsoft.com/office/drawing/2014/main" id="{AF4BB5D1-AA0D-4751-9F8E-B4CE114DBE52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6" name="AutoShape 1" descr="Image result for gerber logo">
          <a:extLst>
            <a:ext uri="{FF2B5EF4-FFF2-40B4-BE49-F238E27FC236}">
              <a16:creationId xmlns:a16="http://schemas.microsoft.com/office/drawing/2014/main" id="{CF862B89-43F9-4231-B61F-97BC23541962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7" name="AutoShape 1" descr="Image result for gerber logo">
          <a:extLst>
            <a:ext uri="{FF2B5EF4-FFF2-40B4-BE49-F238E27FC236}">
              <a16:creationId xmlns:a16="http://schemas.microsoft.com/office/drawing/2014/main" id="{1E5B91A7-D588-4E96-81E5-CC0692150764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08" name="AutoShape 1" descr="Image result for gerber logo">
          <a:extLst>
            <a:ext uri="{FF2B5EF4-FFF2-40B4-BE49-F238E27FC236}">
              <a16:creationId xmlns:a16="http://schemas.microsoft.com/office/drawing/2014/main" id="{D0E73782-E505-473D-924A-3FBC471B3ADE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63209" name="AutoShape 1" descr="Image result for gerber logo">
          <a:extLst>
            <a:ext uri="{FF2B5EF4-FFF2-40B4-BE49-F238E27FC236}">
              <a16:creationId xmlns:a16="http://schemas.microsoft.com/office/drawing/2014/main" id="{6139F1D5-67A2-41FB-8992-D64CFE0A5A76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63210" name="AutoShape 1" descr="Image result for gerber logo">
          <a:extLst>
            <a:ext uri="{FF2B5EF4-FFF2-40B4-BE49-F238E27FC236}">
              <a16:creationId xmlns:a16="http://schemas.microsoft.com/office/drawing/2014/main" id="{5EB80B4B-B54D-4569-86B9-E2E16F3BF455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63211" name="AutoShape 1" descr="Image result for gerber logo">
          <a:extLst>
            <a:ext uri="{FF2B5EF4-FFF2-40B4-BE49-F238E27FC236}">
              <a16:creationId xmlns:a16="http://schemas.microsoft.com/office/drawing/2014/main" id="{C14A2F53-0C73-4607-980A-32AEC07EB82C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3</xdr:row>
      <xdr:rowOff>0</xdr:rowOff>
    </xdr:from>
    <xdr:ext cx="342900" cy="295275"/>
    <xdr:sp macro="" textlink="">
      <xdr:nvSpPr>
        <xdr:cNvPr id="163212" name="AutoShape 1" descr="Image result for gerber logo">
          <a:extLst>
            <a:ext uri="{FF2B5EF4-FFF2-40B4-BE49-F238E27FC236}">
              <a16:creationId xmlns:a16="http://schemas.microsoft.com/office/drawing/2014/main" id="{D00B4B74-3636-4365-8A53-C9CF2FFBD0D7}"/>
            </a:ext>
          </a:extLst>
        </xdr:cNvPr>
        <xdr:cNvSpPr>
          <a:spLocks noChangeAspect="1" noChangeArrowheads="1"/>
        </xdr:cNvSpPr>
      </xdr:nvSpPr>
      <xdr:spPr bwMode="auto">
        <a:xfrm>
          <a:off x="76200" y="1809750"/>
          <a:ext cx="3429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13" name="AutoShape 1" descr="Image result for gerber logo">
          <a:extLst>
            <a:ext uri="{FF2B5EF4-FFF2-40B4-BE49-F238E27FC236}">
              <a16:creationId xmlns:a16="http://schemas.microsoft.com/office/drawing/2014/main" id="{D592F330-DCE0-456E-B735-15E55548DC58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14" name="AutoShape 1" descr="Image result for gerber logo">
          <a:extLst>
            <a:ext uri="{FF2B5EF4-FFF2-40B4-BE49-F238E27FC236}">
              <a16:creationId xmlns:a16="http://schemas.microsoft.com/office/drawing/2014/main" id="{973A885D-7E25-496E-AE46-13589D2852BB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66675</xdr:colOff>
      <xdr:row>3</xdr:row>
      <xdr:rowOff>0</xdr:rowOff>
    </xdr:from>
    <xdr:ext cx="342900" cy="301625"/>
    <xdr:sp macro="" textlink="">
      <xdr:nvSpPr>
        <xdr:cNvPr id="163215" name="AutoShape 1027" descr="Image result for gerber">
          <a:extLst>
            <a:ext uri="{FF2B5EF4-FFF2-40B4-BE49-F238E27FC236}">
              <a16:creationId xmlns:a16="http://schemas.microsoft.com/office/drawing/2014/main" id="{0F29C9F5-BA0F-4D83-AC26-18ED399F665F}"/>
            </a:ext>
          </a:extLst>
        </xdr:cNvPr>
        <xdr:cNvSpPr>
          <a:spLocks noChangeAspect="1" noChangeArrowheads="1"/>
        </xdr:cNvSpPr>
      </xdr:nvSpPr>
      <xdr:spPr bwMode="auto">
        <a:xfrm>
          <a:off x="66675" y="1809750"/>
          <a:ext cx="342900" cy="30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63500</xdr:colOff>
      <xdr:row>3</xdr:row>
      <xdr:rowOff>0</xdr:rowOff>
    </xdr:from>
    <xdr:ext cx="355600" cy="307975"/>
    <xdr:sp macro="" textlink="">
      <xdr:nvSpPr>
        <xdr:cNvPr id="163216" name="AutoShape 1" descr="Image result for gerber logo">
          <a:extLst>
            <a:ext uri="{FF2B5EF4-FFF2-40B4-BE49-F238E27FC236}">
              <a16:creationId xmlns:a16="http://schemas.microsoft.com/office/drawing/2014/main" id="{205FB749-340D-4D92-B09B-76F01C7B3191}"/>
            </a:ext>
          </a:extLst>
        </xdr:cNvPr>
        <xdr:cNvSpPr>
          <a:spLocks noChangeAspect="1" noChangeArrowheads="1"/>
        </xdr:cNvSpPr>
      </xdr:nvSpPr>
      <xdr:spPr bwMode="auto">
        <a:xfrm>
          <a:off x="63500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1930400</xdr:colOff>
      <xdr:row>3</xdr:row>
      <xdr:rowOff>0</xdr:rowOff>
    </xdr:from>
    <xdr:ext cx="355600" cy="307975"/>
    <xdr:sp macro="" textlink="">
      <xdr:nvSpPr>
        <xdr:cNvPr id="163217" name="AutoShape 1" descr="Image result for gerber logo">
          <a:extLst>
            <a:ext uri="{FF2B5EF4-FFF2-40B4-BE49-F238E27FC236}">
              <a16:creationId xmlns:a16="http://schemas.microsoft.com/office/drawing/2014/main" id="{097A20B2-5A0F-4CCC-BC1E-7C5960F01EE5}"/>
            </a:ext>
          </a:extLst>
        </xdr:cNvPr>
        <xdr:cNvSpPr>
          <a:spLocks noChangeAspect="1" noChangeArrowheads="1"/>
        </xdr:cNvSpPr>
      </xdr:nvSpPr>
      <xdr:spPr bwMode="auto">
        <a:xfrm>
          <a:off x="2740025" y="1809750"/>
          <a:ext cx="355600" cy="307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6350</xdr:colOff>
      <xdr:row>0</xdr:row>
      <xdr:rowOff>31750</xdr:rowOff>
    </xdr:from>
    <xdr:to>
      <xdr:col>4</xdr:col>
      <xdr:colOff>603250</xdr:colOff>
      <xdr:row>2</xdr:row>
      <xdr:rowOff>19050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9ECB8B3-C95A-234A-9B73-50C3D09B0CA8}"/>
            </a:ext>
          </a:extLst>
        </xdr:cNvPr>
        <xdr:cNvSpPr/>
      </xdr:nvSpPr>
      <xdr:spPr>
        <a:xfrm>
          <a:off x="3054350" y="31750"/>
          <a:ext cx="596900" cy="304800"/>
        </a:xfrm>
        <a:prstGeom prst="roundRect">
          <a:avLst/>
        </a:prstGeom>
        <a:solidFill>
          <a:schemeClr val="accent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200" b="1">
              <a:solidFill>
                <a:schemeClr val="tx1"/>
              </a:solidFill>
            </a:rPr>
            <a:t>BACK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257176</xdr:colOff>
      <xdr:row>0</xdr:row>
      <xdr:rowOff>511174</xdr:rowOff>
    </xdr:from>
    <xdr:to>
      <xdr:col>5</xdr:col>
      <xdr:colOff>1157176</xdr:colOff>
      <xdr:row>0</xdr:row>
      <xdr:rowOff>961174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F19AE0A-0E9B-D440-9D29-F2A8A9C13989}"/>
            </a:ext>
          </a:extLst>
        </xdr:cNvPr>
        <xdr:cNvSpPr/>
      </xdr:nvSpPr>
      <xdr:spPr>
        <a:xfrm>
          <a:off x="6683376" y="511174"/>
          <a:ext cx="900000" cy="450000"/>
        </a:xfrm>
        <a:prstGeom prst="roundRect">
          <a:avLst/>
        </a:prstGeom>
        <a:solidFill>
          <a:srgbClr val="007CC2">
            <a:alpha val="50000"/>
          </a:srgb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GB" sz="16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elvetica" pitchFamily="2" charset="0"/>
            </a:rPr>
            <a:t>BACK</a:t>
          </a:r>
          <a:endParaRPr lang="en-GB" sz="1600" b="1">
            <a:latin typeface="Helvetica" pitchFamily="2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311149</xdr:colOff>
      <xdr:row>0</xdr:row>
      <xdr:rowOff>584199</xdr:rowOff>
    </xdr:from>
    <xdr:to>
      <xdr:col>4</xdr:col>
      <xdr:colOff>1211149</xdr:colOff>
      <xdr:row>0</xdr:row>
      <xdr:rowOff>1034199</xdr:rowOff>
    </xdr:to>
    <xdr:sp macro="" textlink="">
      <xdr:nvSpPr>
        <xdr:cNvPr id="15362" name="AutoShap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08C4139-ADD3-AE48-ABC4-ED58C6113F56}"/>
            </a:ext>
          </a:extLst>
        </xdr:cNvPr>
        <xdr:cNvSpPr>
          <a:spLocks noChangeArrowheads="1"/>
        </xdr:cNvSpPr>
      </xdr:nvSpPr>
      <xdr:spPr bwMode="auto">
        <a:xfrm>
          <a:off x="6648449" y="584199"/>
          <a:ext cx="900000" cy="450000"/>
        </a:xfrm>
        <a:prstGeom prst="roundRect">
          <a:avLst>
            <a:gd name="adj" fmla="val 16667"/>
          </a:avLst>
        </a:prstGeom>
        <a:solidFill>
          <a:srgbClr val="007CC2">
            <a:alpha val="50000"/>
          </a:srgbClr>
        </a:solidFill>
        <a:ln>
          <a:solidFill>
            <a:schemeClr val="tx1"/>
          </a:solidFill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GB" sz="1600" b="1" i="0" u="none" strike="noStrike" baseline="0">
              <a:solidFill>
                <a:srgbClr val="000000"/>
              </a:solidFill>
              <a:latin typeface="Helvetica" pitchFamily="2" charset="0"/>
              <a:cs typeface="Arial"/>
            </a:rPr>
            <a:t>BACK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0</xdr:row>
      <xdr:rowOff>469900</xdr:rowOff>
    </xdr:from>
    <xdr:to>
      <xdr:col>4</xdr:col>
      <xdr:colOff>1128600</xdr:colOff>
      <xdr:row>0</xdr:row>
      <xdr:rowOff>919900</xdr:rowOff>
    </xdr:to>
    <xdr:sp macro="" textlink="">
      <xdr:nvSpPr>
        <xdr:cNvPr id="2" name="AutoShap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76B530-44FC-4641-A44F-5786B94BDD28}"/>
            </a:ext>
          </a:extLst>
        </xdr:cNvPr>
        <xdr:cNvSpPr>
          <a:spLocks noChangeArrowheads="1"/>
        </xdr:cNvSpPr>
      </xdr:nvSpPr>
      <xdr:spPr bwMode="auto">
        <a:xfrm>
          <a:off x="6527800" y="469900"/>
          <a:ext cx="900000" cy="450000"/>
        </a:xfrm>
        <a:prstGeom prst="roundRect">
          <a:avLst>
            <a:gd name="adj" fmla="val 16667"/>
          </a:avLst>
        </a:prstGeom>
        <a:solidFill>
          <a:srgbClr val="007CC2">
            <a:alpha val="50000"/>
          </a:srgb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GB" sz="1600" b="1" i="0" u="none" strike="noStrike" baseline="0">
              <a:solidFill>
                <a:srgbClr val="000000"/>
              </a:solidFill>
              <a:latin typeface="Helvetica" pitchFamily="2" charset="0"/>
              <a:cs typeface="Arial"/>
            </a:rPr>
            <a:t>BACK</a:t>
          </a:r>
          <a:endParaRPr lang="en-GB" sz="1600" b="1">
            <a:latin typeface="Helvetica" pitchFamily="2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368299</xdr:colOff>
      <xdr:row>0</xdr:row>
      <xdr:rowOff>584200</xdr:rowOff>
    </xdr:from>
    <xdr:to>
      <xdr:col>4</xdr:col>
      <xdr:colOff>1268299</xdr:colOff>
      <xdr:row>0</xdr:row>
      <xdr:rowOff>1034200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9220EF1-546A-7B48-B09E-076B8C5740FC}"/>
            </a:ext>
          </a:extLst>
        </xdr:cNvPr>
        <xdr:cNvSpPr/>
      </xdr:nvSpPr>
      <xdr:spPr>
        <a:xfrm>
          <a:off x="5257799" y="584200"/>
          <a:ext cx="900000" cy="450000"/>
        </a:xfrm>
        <a:prstGeom prst="roundRect">
          <a:avLst/>
        </a:prstGeom>
        <a:solidFill>
          <a:srgbClr val="007CC2">
            <a:alpha val="50000"/>
          </a:srgb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GB" sz="1600" b="1">
              <a:solidFill>
                <a:schemeClr val="tx1"/>
              </a:solidFill>
              <a:latin typeface="Helvetica" pitchFamily="2" charset="0"/>
            </a:rPr>
            <a:t>BACK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254000</xdr:colOff>
      <xdr:row>3</xdr:row>
      <xdr:rowOff>431800</xdr:rowOff>
    </xdr:from>
    <xdr:to>
      <xdr:col>5</xdr:col>
      <xdr:colOff>1154000</xdr:colOff>
      <xdr:row>3</xdr:row>
      <xdr:rowOff>881800</xdr:rowOff>
    </xdr:to>
    <xdr:sp macro="" textlink="">
      <xdr:nvSpPr>
        <xdr:cNvPr id="2" name="AutoShap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F26C170-B44D-43AA-9357-401D84FC0C47}"/>
            </a:ext>
          </a:extLst>
        </xdr:cNvPr>
        <xdr:cNvSpPr>
          <a:spLocks noChangeArrowheads="1"/>
        </xdr:cNvSpPr>
      </xdr:nvSpPr>
      <xdr:spPr bwMode="auto">
        <a:xfrm>
          <a:off x="6841490" y="435610"/>
          <a:ext cx="905715" cy="448095"/>
        </a:xfrm>
        <a:prstGeom prst="roundRect">
          <a:avLst>
            <a:gd name="adj" fmla="val 16667"/>
          </a:avLst>
        </a:prstGeom>
        <a:solidFill>
          <a:srgbClr val="007CC2">
            <a:alpha val="50000"/>
          </a:srgb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GB" sz="1600" b="1" i="0" u="none" strike="noStrike" baseline="0">
              <a:solidFill>
                <a:srgbClr val="000000"/>
              </a:solidFill>
              <a:latin typeface="Helvetica" pitchFamily="2" charset="0"/>
              <a:cs typeface="Arial"/>
            </a:rPr>
            <a:t>BACK</a:t>
          </a:r>
          <a:endParaRPr lang="en-GB" sz="1600" b="1">
            <a:latin typeface="Helvetica" pitchFamily="2" charset="0"/>
          </a:endParaRPr>
        </a:p>
      </xdr:txBody>
    </xdr:sp>
    <xdr:clientData/>
  </xdr:twoCellAnchor>
  <xdr:twoCellAnchor>
    <xdr:from>
      <xdr:col>4</xdr:col>
      <xdr:colOff>9525</xdr:colOff>
      <xdr:row>0</xdr:row>
      <xdr:rowOff>85725</xdr:rowOff>
    </xdr:from>
    <xdr:to>
      <xdr:col>5</xdr:col>
      <xdr:colOff>66675</xdr:colOff>
      <xdr:row>3</xdr:row>
      <xdr:rowOff>0</xdr:rowOff>
    </xdr:to>
    <xdr:sp macro="" textlink="">
      <xdr:nvSpPr>
        <xdr:cNvPr id="3" name="Rectangle: Rounded Corner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5C6113-3C62-920C-CBB1-F05558E0D7B3}"/>
            </a:ext>
          </a:extLst>
        </xdr:cNvPr>
        <xdr:cNvSpPr/>
      </xdr:nvSpPr>
      <xdr:spPr>
        <a:xfrm>
          <a:off x="5267325" y="85725"/>
          <a:ext cx="800100" cy="40005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800" b="1">
              <a:solidFill>
                <a:sysClr val="windowText" lastClr="000000"/>
              </a:solidFill>
            </a:rPr>
            <a:t>BACK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257175</xdr:colOff>
      <xdr:row>0</xdr:row>
      <xdr:rowOff>495935</xdr:rowOff>
    </xdr:from>
    <xdr:to>
      <xdr:col>5</xdr:col>
      <xdr:colOff>1157175</xdr:colOff>
      <xdr:row>0</xdr:row>
      <xdr:rowOff>945935</xdr:rowOff>
    </xdr:to>
    <xdr:sp macro="" textlink="">
      <xdr:nvSpPr>
        <xdr:cNvPr id="13314" name="AutoShap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027AE75-2F95-1849-A461-3C014B84C3BF}"/>
            </a:ext>
          </a:extLst>
        </xdr:cNvPr>
        <xdr:cNvSpPr>
          <a:spLocks noChangeArrowheads="1"/>
        </xdr:cNvSpPr>
      </xdr:nvSpPr>
      <xdr:spPr bwMode="auto">
        <a:xfrm>
          <a:off x="6492875" y="495935"/>
          <a:ext cx="900000" cy="450000"/>
        </a:xfrm>
        <a:prstGeom prst="roundRect">
          <a:avLst>
            <a:gd name="adj" fmla="val 16667"/>
          </a:avLst>
        </a:prstGeom>
        <a:solidFill>
          <a:srgbClr val="007CC2">
            <a:alpha val="50000"/>
          </a:srgb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GB" sz="1600" b="1" i="0" u="none" strike="noStrike" baseline="0">
              <a:solidFill>
                <a:srgbClr val="000000"/>
              </a:solidFill>
              <a:latin typeface="Helvetica" pitchFamily="2" charset="0"/>
              <a:cs typeface="Arial"/>
            </a:rPr>
            <a:t>BACK</a:t>
          </a:r>
          <a:endParaRPr lang="en-GB" sz="1600" b="1">
            <a:latin typeface="Helvetica" pitchFamily="2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142875</xdr:rowOff>
    </xdr:from>
    <xdr:to>
      <xdr:col>4</xdr:col>
      <xdr:colOff>104775</xdr:colOff>
      <xdr:row>2</xdr:row>
      <xdr:rowOff>142875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DA3D6D7-95B8-B5F0-3A5C-A0C844922B47}"/>
            </a:ext>
          </a:extLst>
        </xdr:cNvPr>
        <xdr:cNvSpPr/>
      </xdr:nvSpPr>
      <xdr:spPr>
        <a:xfrm>
          <a:off x="4486275" y="142875"/>
          <a:ext cx="866775" cy="32385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600" b="1">
              <a:solidFill>
                <a:sysClr val="windowText" lastClr="000000"/>
              </a:solidFill>
            </a:rPr>
            <a:t>BACK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4DA93-616C-4EA5-88D0-5ED82410E353}">
  <dimension ref="A5:D91"/>
  <sheetViews>
    <sheetView topLeftCell="A19" workbookViewId="0"/>
  </sheetViews>
  <sheetFormatPr defaultColWidth="8.85546875" defaultRowHeight="12.75"/>
  <cols>
    <col min="1" max="1" width="8.7109375" customWidth="1"/>
  </cols>
  <sheetData>
    <row r="5" spans="1:4" ht="20.25">
      <c r="A5" s="122" t="s">
        <v>622</v>
      </c>
      <c r="B5" s="122"/>
      <c r="C5" s="122"/>
      <c r="D5" s="122"/>
    </row>
    <row r="7" spans="1:4">
      <c r="A7" t="s">
        <v>623</v>
      </c>
    </row>
    <row r="9" spans="1:4">
      <c r="A9" t="s">
        <v>624</v>
      </c>
    </row>
    <row r="10" spans="1:4">
      <c r="A10" t="s">
        <v>639</v>
      </c>
    </row>
    <row r="12" spans="1:4">
      <c r="A12" t="s">
        <v>640</v>
      </c>
    </row>
    <row r="13" spans="1:4">
      <c r="A13" t="s">
        <v>641</v>
      </c>
    </row>
    <row r="14" spans="1:4">
      <c r="A14" t="s">
        <v>642</v>
      </c>
    </row>
    <row r="15" spans="1:4">
      <c r="A15" t="s">
        <v>643</v>
      </c>
      <c r="B15" t="s">
        <v>644</v>
      </c>
    </row>
    <row r="16" spans="1:4">
      <c r="A16" t="s">
        <v>645</v>
      </c>
      <c r="B16" t="s">
        <v>646</v>
      </c>
    </row>
    <row r="17" spans="1:2">
      <c r="A17" t="s">
        <v>647</v>
      </c>
      <c r="B17" t="s">
        <v>648</v>
      </c>
    </row>
    <row r="19" spans="1:2">
      <c r="A19" t="s">
        <v>649</v>
      </c>
    </row>
    <row r="20" spans="1:2">
      <c r="A20" t="s">
        <v>650</v>
      </c>
    </row>
    <row r="22" spans="1:2">
      <c r="A22" t="s">
        <v>625</v>
      </c>
    </row>
    <row r="23" spans="1:2">
      <c r="A23" t="s">
        <v>651</v>
      </c>
    </row>
    <row r="24" spans="1:2">
      <c r="A24" t="s">
        <v>652</v>
      </c>
    </row>
    <row r="25" spans="1:2">
      <c r="A25" t="s">
        <v>653</v>
      </c>
    </row>
    <row r="27" spans="1:2">
      <c r="A27" t="s">
        <v>626</v>
      </c>
    </row>
    <row r="28" spans="1:2">
      <c r="A28" t="s">
        <v>654</v>
      </c>
    </row>
    <row r="29" spans="1:2">
      <c r="A29" t="s">
        <v>655</v>
      </c>
    </row>
    <row r="31" spans="1:2">
      <c r="A31" t="s">
        <v>627</v>
      </c>
    </row>
    <row r="32" spans="1:2">
      <c r="A32" t="s">
        <v>656</v>
      </c>
    </row>
    <row r="33" spans="1:1">
      <c r="A33" t="s">
        <v>657</v>
      </c>
    </row>
    <row r="34" spans="1:1">
      <c r="A34" t="s">
        <v>658</v>
      </c>
    </row>
    <row r="35" spans="1:1">
      <c r="A35" t="s">
        <v>659</v>
      </c>
    </row>
    <row r="36" spans="1:1">
      <c r="A36" t="s">
        <v>628</v>
      </c>
    </row>
    <row r="38" spans="1:1">
      <c r="A38" t="s">
        <v>629</v>
      </c>
    </row>
    <row r="39" spans="1:1">
      <c r="A39" t="s">
        <v>660</v>
      </c>
    </row>
    <row r="40" spans="1:1">
      <c r="A40" t="s">
        <v>661</v>
      </c>
    </row>
    <row r="42" spans="1:1">
      <c r="A42" t="s">
        <v>662</v>
      </c>
    </row>
    <row r="43" spans="1:1">
      <c r="A43" t="s">
        <v>663</v>
      </c>
    </row>
    <row r="45" spans="1:1">
      <c r="A45" t="s">
        <v>630</v>
      </c>
    </row>
    <row r="46" spans="1:1">
      <c r="A46" t="s">
        <v>664</v>
      </c>
    </row>
    <row r="47" spans="1:1">
      <c r="A47" t="s">
        <v>665</v>
      </c>
    </row>
    <row r="48" spans="1:1">
      <c r="A48" t="s">
        <v>666</v>
      </c>
    </row>
    <row r="49" spans="1:1">
      <c r="A49" t="s">
        <v>667</v>
      </c>
    </row>
    <row r="50" spans="1:1">
      <c r="A50" t="s">
        <v>668</v>
      </c>
    </row>
    <row r="52" spans="1:1">
      <c r="A52" t="s">
        <v>631</v>
      </c>
    </row>
    <row r="53" spans="1:1">
      <c r="A53" t="s">
        <v>669</v>
      </c>
    </row>
    <row r="54" spans="1:1">
      <c r="A54" t="s">
        <v>670</v>
      </c>
    </row>
    <row r="56" spans="1:1">
      <c r="A56" t="s">
        <v>632</v>
      </c>
    </row>
    <row r="57" spans="1:1">
      <c r="A57" t="s">
        <v>671</v>
      </c>
    </row>
    <row r="58" spans="1:1">
      <c r="A58" t="s">
        <v>672</v>
      </c>
    </row>
    <row r="59" spans="1:1">
      <c r="A59" t="s">
        <v>673</v>
      </c>
    </row>
    <row r="61" spans="1:1">
      <c r="A61" t="s">
        <v>633</v>
      </c>
    </row>
    <row r="62" spans="1:1">
      <c r="A62" t="s">
        <v>674</v>
      </c>
    </row>
    <row r="63" spans="1:1">
      <c r="A63" t="s">
        <v>675</v>
      </c>
    </row>
    <row r="64" spans="1:1">
      <c r="A64" t="s">
        <v>634</v>
      </c>
    </row>
    <row r="66" spans="1:1">
      <c r="A66" t="s">
        <v>635</v>
      </c>
    </row>
    <row r="67" spans="1:1">
      <c r="A67" t="s">
        <v>636</v>
      </c>
    </row>
    <row r="68" spans="1:1">
      <c r="A68" t="s">
        <v>676</v>
      </c>
    </row>
    <row r="69" spans="1:1">
      <c r="A69" t="s">
        <v>677</v>
      </c>
    </row>
    <row r="70" spans="1:1">
      <c r="A70" t="s">
        <v>678</v>
      </c>
    </row>
    <row r="72" spans="1:1">
      <c r="A72" t="s">
        <v>637</v>
      </c>
    </row>
    <row r="73" spans="1:1">
      <c r="A73" t="s">
        <v>679</v>
      </c>
    </row>
    <row r="74" spans="1:1">
      <c r="A74" t="s">
        <v>680</v>
      </c>
    </row>
    <row r="75" spans="1:1">
      <c r="A75" t="s">
        <v>681</v>
      </c>
    </row>
    <row r="76" spans="1:1">
      <c r="A76" t="s">
        <v>682</v>
      </c>
    </row>
    <row r="77" spans="1:1">
      <c r="A77" t="s">
        <v>683</v>
      </c>
    </row>
    <row r="78" spans="1:1">
      <c r="A78" t="s">
        <v>684</v>
      </c>
    </row>
    <row r="79" spans="1:1">
      <c r="A79" t="s">
        <v>685</v>
      </c>
    </row>
    <row r="81" spans="1:1">
      <c r="A81" t="s">
        <v>686</v>
      </c>
    </row>
    <row r="82" spans="1:1">
      <c r="A82" t="s">
        <v>687</v>
      </c>
    </row>
    <row r="84" spans="1:1">
      <c r="A84" t="s">
        <v>638</v>
      </c>
    </row>
    <row r="85" spans="1:1">
      <c r="A85" t="s">
        <v>688</v>
      </c>
    </row>
    <row r="86" spans="1:1">
      <c r="A86" t="s">
        <v>689</v>
      </c>
    </row>
    <row r="88" spans="1:1">
      <c r="A88" t="s">
        <v>690</v>
      </c>
    </row>
    <row r="89" spans="1:1">
      <c r="A89" t="s">
        <v>691</v>
      </c>
    </row>
    <row r="90" spans="1:1">
      <c r="A90" t="s">
        <v>692</v>
      </c>
    </row>
    <row r="91" spans="1:1">
      <c r="A91" t="s">
        <v>693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C82"/>
  <sheetViews>
    <sheetView tabSelected="1" zoomScaleNormal="100" workbookViewId="0"/>
  </sheetViews>
  <sheetFormatPr defaultColWidth="8.85546875" defaultRowHeight="12.75"/>
  <cols>
    <col min="1" max="2" width="8.85546875" customWidth="1"/>
    <col min="3" max="3" width="18" style="121" bestFit="1" customWidth="1"/>
  </cols>
  <sheetData>
    <row r="3" spans="3:3" ht="20.25">
      <c r="C3" s="119" t="s">
        <v>25</v>
      </c>
    </row>
    <row r="4" spans="3:3" ht="15">
      <c r="C4" s="305"/>
    </row>
    <row r="5" spans="3:3" ht="15">
      <c r="C5" s="306" t="s">
        <v>694</v>
      </c>
    </row>
    <row r="6" spans="3:3" ht="15">
      <c r="C6" s="307" t="s">
        <v>620</v>
      </c>
    </row>
    <row r="7" spans="3:3" ht="15">
      <c r="C7" s="308" t="s">
        <v>561</v>
      </c>
    </row>
    <row r="8" spans="3:3" ht="15">
      <c r="C8" s="308" t="s">
        <v>61</v>
      </c>
    </row>
    <row r="9" spans="3:3" ht="15">
      <c r="C9" s="308" t="s">
        <v>760</v>
      </c>
    </row>
    <row r="10" spans="3:3" ht="15">
      <c r="C10" s="308" t="s">
        <v>562</v>
      </c>
    </row>
    <row r="11" spans="3:3" ht="15">
      <c r="C11" s="308" t="s">
        <v>619</v>
      </c>
    </row>
    <row r="12" spans="3:3" ht="15">
      <c r="C12" s="640" t="s">
        <v>1366</v>
      </c>
    </row>
    <row r="13" spans="3:3" ht="15">
      <c r="C13" s="308" t="s">
        <v>563</v>
      </c>
    </row>
    <row r="14" spans="3:3" ht="15">
      <c r="C14" s="308" t="s">
        <v>526</v>
      </c>
    </row>
    <row r="15" spans="3:3" ht="15">
      <c r="C15" s="308" t="s">
        <v>26</v>
      </c>
    </row>
    <row r="16" spans="3:3" ht="15">
      <c r="C16" s="308" t="s">
        <v>383</v>
      </c>
    </row>
    <row r="17" spans="3:3" ht="15">
      <c r="C17" s="308" t="s">
        <v>30</v>
      </c>
    </row>
    <row r="18" spans="3:3" ht="15">
      <c r="C18" s="308" t="s">
        <v>621</v>
      </c>
    </row>
    <row r="19" spans="3:3" ht="15">
      <c r="C19" s="309"/>
    </row>
    <row r="20" spans="3:3">
      <c r="C20" s="117"/>
    </row>
    <row r="21" spans="3:3">
      <c r="C21" s="120"/>
    </row>
    <row r="22" spans="3:3">
      <c r="C22" s="118"/>
    </row>
    <row r="23" spans="3:3">
      <c r="C23" s="118"/>
    </row>
    <row r="24" spans="3:3">
      <c r="C24" s="118"/>
    </row>
    <row r="25" spans="3:3">
      <c r="C25" s="120"/>
    </row>
    <row r="26" spans="3:3">
      <c r="C26" s="120"/>
    </row>
    <row r="27" spans="3:3">
      <c r="C27" s="120"/>
    </row>
    <row r="28" spans="3:3">
      <c r="C28" s="120"/>
    </row>
    <row r="29" spans="3:3">
      <c r="C29" s="120"/>
    </row>
    <row r="30" spans="3:3">
      <c r="C30" s="120"/>
    </row>
    <row r="31" spans="3:3">
      <c r="C31" s="120"/>
    </row>
    <row r="32" spans="3:3">
      <c r="C32" s="120"/>
    </row>
    <row r="33" spans="3:3">
      <c r="C33" s="120"/>
    </row>
    <row r="34" spans="3:3">
      <c r="C34" s="120"/>
    </row>
    <row r="35" spans="3:3">
      <c r="C35" s="120"/>
    </row>
    <row r="36" spans="3:3">
      <c r="C36" s="120"/>
    </row>
    <row r="37" spans="3:3">
      <c r="C37" s="120"/>
    </row>
    <row r="38" spans="3:3">
      <c r="C38" s="120"/>
    </row>
    <row r="39" spans="3:3">
      <c r="C39" s="120"/>
    </row>
    <row r="40" spans="3:3">
      <c r="C40" s="120"/>
    </row>
    <row r="41" spans="3:3">
      <c r="C41" s="120"/>
    </row>
    <row r="42" spans="3:3">
      <c r="C42" s="120"/>
    </row>
    <row r="43" spans="3:3">
      <c r="C43" s="120"/>
    </row>
    <row r="44" spans="3:3">
      <c r="C44" s="120"/>
    </row>
    <row r="45" spans="3:3">
      <c r="C45" s="120"/>
    </row>
    <row r="46" spans="3:3">
      <c r="C46" s="120"/>
    </row>
    <row r="47" spans="3:3">
      <c r="C47" s="120"/>
    </row>
    <row r="48" spans="3:3">
      <c r="C48" s="120"/>
    </row>
    <row r="49" spans="3:3">
      <c r="C49" s="120"/>
    </row>
    <row r="50" spans="3:3">
      <c r="C50" s="120"/>
    </row>
    <row r="51" spans="3:3">
      <c r="C51" s="120"/>
    </row>
    <row r="52" spans="3:3">
      <c r="C52" s="120"/>
    </row>
    <row r="53" spans="3:3">
      <c r="C53" s="120"/>
    </row>
    <row r="54" spans="3:3">
      <c r="C54" s="120"/>
    </row>
    <row r="55" spans="3:3">
      <c r="C55" s="120"/>
    </row>
    <row r="56" spans="3:3">
      <c r="C56" s="120"/>
    </row>
    <row r="57" spans="3:3">
      <c r="C57" s="120"/>
    </row>
    <row r="58" spans="3:3">
      <c r="C58" s="120"/>
    </row>
    <row r="59" spans="3:3">
      <c r="C59" s="120"/>
    </row>
    <row r="60" spans="3:3">
      <c r="C60" s="120"/>
    </row>
    <row r="61" spans="3:3">
      <c r="C61" s="120"/>
    </row>
    <row r="62" spans="3:3">
      <c r="C62" s="120"/>
    </row>
    <row r="63" spans="3:3">
      <c r="C63" s="120"/>
    </row>
    <row r="64" spans="3:3">
      <c r="C64" s="120"/>
    </row>
    <row r="65" spans="3:3">
      <c r="C65" s="120"/>
    </row>
    <row r="66" spans="3:3">
      <c r="C66" s="120"/>
    </row>
    <row r="67" spans="3:3">
      <c r="C67" s="120"/>
    </row>
    <row r="68" spans="3:3">
      <c r="C68" s="120"/>
    </row>
    <row r="69" spans="3:3">
      <c r="C69" s="120"/>
    </row>
    <row r="70" spans="3:3">
      <c r="C70" s="120"/>
    </row>
    <row r="71" spans="3:3">
      <c r="C71" s="120"/>
    </row>
    <row r="72" spans="3:3">
      <c r="C72" s="120"/>
    </row>
    <row r="73" spans="3:3">
      <c r="C73" s="120"/>
    </row>
    <row r="74" spans="3:3">
      <c r="C74" s="120"/>
    </row>
    <row r="75" spans="3:3">
      <c r="C75" s="120"/>
    </row>
    <row r="76" spans="3:3">
      <c r="C76" s="120"/>
    </row>
    <row r="77" spans="3:3">
      <c r="C77" s="120"/>
    </row>
    <row r="78" spans="3:3">
      <c r="C78" s="120"/>
    </row>
    <row r="79" spans="3:3">
      <c r="C79" s="120"/>
    </row>
    <row r="80" spans="3:3">
      <c r="C80" s="120"/>
    </row>
    <row r="81" spans="3:3">
      <c r="C81" s="120"/>
    </row>
    <row r="82" spans="3:3">
      <c r="C82" s="120"/>
    </row>
  </sheetData>
  <phoneticPr fontId="4" type="noConversion"/>
  <hyperlinks>
    <hyperlink ref="C6" location="'Coghlan''s'!A1" display="Coghlans" xr:uid="{1D1C9014-0A56-45C2-9E39-668E484E129E}"/>
    <hyperlink ref="C7" location="'Gear Aid'!A1" display="Gear Aid" xr:uid="{4A331098-61DF-4B30-A466-A56D897FF9E6}"/>
    <hyperlink ref="C8" location="Gerber!A1" display="Gerber" xr:uid="{15538672-F97F-4854-907F-7CAE0986BE55}"/>
    <hyperlink ref="C10" location="'Igloo Coolers'!A1" display="Igloo Coolers" xr:uid="{D45CA7A5-DC5F-49A9-8449-4A2859FDBCA2}"/>
    <hyperlink ref="C11" location="'Igloo Hydration'!A1" display="Igloo Hydration" xr:uid="{355963E4-1645-4C0E-BB16-3CF49C6184A0}"/>
    <hyperlink ref="C13" location="' Nebo Lighting'!A1" display="Nebo Lighting" xr:uid="{6A5FC1EF-9801-49C3-9391-894222EA4B29}"/>
    <hyperlink ref="C14" location="'Nebo Power'!A1" display="Nebo Power" xr:uid="{4978957D-899D-4156-9BD9-824020A595D3}"/>
    <hyperlink ref="C15" location="Sorbothane!A1" display="Sorbothane" xr:uid="{B1877C62-0E74-4EE0-AB03-5029E3278740}"/>
    <hyperlink ref="C16" location="Thaw!A1" display="Thaw" xr:uid="{0C9BD647-DD17-4812-8C70-887A756E4094}"/>
    <hyperlink ref="C17" location="'True Utility'!A1" display="True Utility" xr:uid="{1E1B45B1-59F5-461E-840F-DBADE2986E81}"/>
    <hyperlink ref="C18" location="UCO!A1" display="UCO" xr:uid="{DF3CA77F-C3EB-4EE5-B0D7-96E68CF98200}"/>
    <hyperlink ref="C5" location="'T&amp;C'!A1" display="T &amp; C" xr:uid="{FF734828-25F7-4FE9-9690-E6E33CC411D1}"/>
    <hyperlink ref="C9" location="'Grand Trunk'!A1" display="Grand Trunk" xr:uid="{99C1FC1C-B05A-4B7B-ABE6-F27F4DD27D82}"/>
    <hyperlink ref="C12" location="'Kitchen Devils &amp; Fiskars'!A1" display="Kitchen Devils/Fiskars" xr:uid="{28646A01-95C8-4DFD-9F36-C51B968D01B0}"/>
  </hyperlinks>
  <pageMargins left="0.75" right="0.75" top="1" bottom="1" header="0.5" footer="0.5"/>
  <pageSetup paperSize="9" orientation="portrait" r:id="rId1"/>
  <headerFooter alignWithMargins="0">
    <oddFooter>&amp;CDalesman International Ltd
Marathon Place Moss Side Estate Leyland PR26 7QN
Tel 01772 453918 Email sales@dalesman.uk.com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9B5F9-9868-4686-B403-C7F28E0C9067}">
  <dimension ref="A5:H80"/>
  <sheetViews>
    <sheetView topLeftCell="A4" workbookViewId="0">
      <selection activeCell="O22" sqref="O22"/>
    </sheetView>
  </sheetViews>
  <sheetFormatPr defaultColWidth="8.85546875" defaultRowHeight="15"/>
  <cols>
    <col min="1" max="1" width="17.7109375" style="162" customWidth="1"/>
    <col min="2" max="2" width="54.140625" style="162" customWidth="1"/>
    <col min="3" max="3" width="10.85546875" style="156" customWidth="1"/>
    <col min="4" max="4" width="9.85546875" style="156" customWidth="1"/>
    <col min="5" max="5" width="17.42578125" style="162" customWidth="1"/>
    <col min="7" max="7" width="14.42578125" customWidth="1"/>
  </cols>
  <sheetData>
    <row r="5" spans="1:8" ht="16.5" thickBot="1">
      <c r="A5" s="184" t="s">
        <v>20</v>
      </c>
      <c r="B5" s="184" t="s">
        <v>21</v>
      </c>
      <c r="C5" s="185" t="s">
        <v>22</v>
      </c>
      <c r="D5" s="185" t="s">
        <v>23</v>
      </c>
      <c r="E5" s="186" t="s">
        <v>581</v>
      </c>
      <c r="F5" s="187" t="s">
        <v>571</v>
      </c>
      <c r="G5" s="184" t="s">
        <v>435</v>
      </c>
      <c r="H5" s="184" t="s">
        <v>583</v>
      </c>
    </row>
    <row r="6" spans="1:8" ht="16.5" thickBot="1">
      <c r="A6" s="212" t="s">
        <v>466</v>
      </c>
      <c r="B6" s="214"/>
      <c r="C6" s="215"/>
      <c r="D6" s="216"/>
      <c r="E6" s="217"/>
      <c r="F6" s="218"/>
      <c r="G6" s="219"/>
      <c r="H6" s="220"/>
    </row>
    <row r="7" spans="1:8">
      <c r="A7" s="221" t="s">
        <v>1143</v>
      </c>
      <c r="B7" s="161" t="s">
        <v>551</v>
      </c>
      <c r="C7" s="155">
        <v>29.99</v>
      </c>
      <c r="D7" s="201">
        <f t="shared" ref="D7:D11" si="0">C7/1.72</f>
        <v>17.436046511627907</v>
      </c>
      <c r="E7" s="160" t="s">
        <v>369</v>
      </c>
      <c r="F7" s="115">
        <v>6</v>
      </c>
      <c r="G7" s="15">
        <v>4202125000</v>
      </c>
      <c r="H7" s="26" t="s">
        <v>423</v>
      </c>
    </row>
    <row r="8" spans="1:8">
      <c r="A8" s="191" t="s">
        <v>1144</v>
      </c>
      <c r="B8" s="159" t="s">
        <v>554</v>
      </c>
      <c r="C8" s="153">
        <v>29.99</v>
      </c>
      <c r="D8" s="152">
        <f t="shared" si="0"/>
        <v>17.436046511627907</v>
      </c>
      <c r="E8" s="157" t="s">
        <v>368</v>
      </c>
      <c r="F8" s="50">
        <v>6</v>
      </c>
      <c r="G8" s="7">
        <v>4202125000</v>
      </c>
      <c r="H8" s="24" t="s">
        <v>423</v>
      </c>
    </row>
    <row r="9" spans="1:8">
      <c r="A9" s="191" t="s">
        <v>1145</v>
      </c>
      <c r="B9" s="159" t="s">
        <v>552</v>
      </c>
      <c r="C9" s="153">
        <v>34.99</v>
      </c>
      <c r="D9" s="152">
        <f t="shared" si="0"/>
        <v>20.343023255813954</v>
      </c>
      <c r="E9" s="157" t="s">
        <v>371</v>
      </c>
      <c r="F9" s="50">
        <v>4</v>
      </c>
      <c r="G9" s="7">
        <v>4202125000</v>
      </c>
      <c r="H9" s="24" t="s">
        <v>423</v>
      </c>
    </row>
    <row r="10" spans="1:8">
      <c r="A10" s="191" t="s">
        <v>1146</v>
      </c>
      <c r="B10" s="159" t="s">
        <v>553</v>
      </c>
      <c r="C10" s="153">
        <v>34.99</v>
      </c>
      <c r="D10" s="152">
        <f t="shared" si="0"/>
        <v>20.343023255813954</v>
      </c>
      <c r="E10" s="157" t="s">
        <v>370</v>
      </c>
      <c r="F10" s="50">
        <v>4</v>
      </c>
      <c r="G10" s="7">
        <v>4202125000</v>
      </c>
      <c r="H10" s="24" t="s">
        <v>423</v>
      </c>
    </row>
    <row r="11" spans="1:8" ht="15.75" thickBot="1">
      <c r="A11" s="191" t="s">
        <v>1142</v>
      </c>
      <c r="B11" s="159" t="s">
        <v>1177</v>
      </c>
      <c r="C11" s="153">
        <v>34.99</v>
      </c>
      <c r="D11" s="152">
        <f t="shared" si="0"/>
        <v>20.343023255813954</v>
      </c>
      <c r="E11" s="157" t="s">
        <v>367</v>
      </c>
      <c r="F11" s="50">
        <v>4</v>
      </c>
      <c r="G11" s="7">
        <v>4202125000</v>
      </c>
      <c r="H11" s="24" t="s">
        <v>423</v>
      </c>
    </row>
    <row r="12" spans="1:8" ht="16.5" thickBot="1">
      <c r="A12" s="212" t="s">
        <v>467</v>
      </c>
      <c r="B12" s="222"/>
      <c r="C12" s="223"/>
      <c r="D12" s="224"/>
      <c r="E12" s="225"/>
      <c r="F12" s="226"/>
      <c r="G12" s="227"/>
      <c r="H12" s="228"/>
    </row>
    <row r="13" spans="1:8">
      <c r="A13" s="221" t="s">
        <v>1147</v>
      </c>
      <c r="B13" s="161" t="s">
        <v>555</v>
      </c>
      <c r="C13" s="155">
        <v>34.99</v>
      </c>
      <c r="D13" s="201">
        <f t="shared" ref="D13:D16" si="1">C13/1.72</f>
        <v>20.343023255813954</v>
      </c>
      <c r="E13" s="160" t="s">
        <v>468</v>
      </c>
      <c r="F13" s="115">
        <v>4</v>
      </c>
      <c r="G13" s="15">
        <v>4202125000</v>
      </c>
      <c r="H13" s="26" t="s">
        <v>423</v>
      </c>
    </row>
    <row r="14" spans="1:8">
      <c r="A14" s="191" t="s">
        <v>1148</v>
      </c>
      <c r="B14" s="151" t="s">
        <v>1178</v>
      </c>
      <c r="C14" s="153">
        <v>39.99</v>
      </c>
      <c r="D14" s="152">
        <f t="shared" si="1"/>
        <v>23.25</v>
      </c>
      <c r="E14" s="157" t="s">
        <v>469</v>
      </c>
      <c r="F14" s="148">
        <v>4</v>
      </c>
      <c r="G14" s="7">
        <v>4202125000</v>
      </c>
      <c r="H14" s="24" t="s">
        <v>423</v>
      </c>
    </row>
    <row r="15" spans="1:8">
      <c r="A15" s="191" t="s">
        <v>1149</v>
      </c>
      <c r="B15" s="159" t="s">
        <v>308</v>
      </c>
      <c r="C15" s="149">
        <v>59.99</v>
      </c>
      <c r="D15" s="152">
        <f t="shared" si="1"/>
        <v>34.877906976744185</v>
      </c>
      <c r="E15" s="157" t="s">
        <v>373</v>
      </c>
      <c r="F15" s="63">
        <v>4</v>
      </c>
      <c r="G15" s="7">
        <v>4202125000</v>
      </c>
      <c r="H15" s="24" t="s">
        <v>423</v>
      </c>
    </row>
    <row r="16" spans="1:8" ht="15.75" thickBot="1">
      <c r="A16" s="188" t="s">
        <v>1180</v>
      </c>
      <c r="B16" s="192" t="s">
        <v>309</v>
      </c>
      <c r="C16" s="193">
        <v>69.989999999999995</v>
      </c>
      <c r="D16" s="190">
        <f t="shared" si="1"/>
        <v>40.691860465116278</v>
      </c>
      <c r="E16" s="158" t="s">
        <v>374</v>
      </c>
      <c r="F16" s="194">
        <v>2</v>
      </c>
      <c r="G16" s="17">
        <v>4202125000</v>
      </c>
      <c r="H16" s="25" t="s">
        <v>423</v>
      </c>
    </row>
    <row r="17" spans="1:8" ht="16.5" thickBot="1">
      <c r="A17" s="212" t="s">
        <v>1150</v>
      </c>
      <c r="B17" s="229"/>
      <c r="C17" s="213"/>
      <c r="D17" s="213"/>
      <c r="E17" s="230"/>
      <c r="F17" s="231"/>
      <c r="G17" s="229"/>
      <c r="H17" s="232"/>
    </row>
    <row r="18" spans="1:8">
      <c r="A18" s="221" t="s">
        <v>1151</v>
      </c>
      <c r="B18" s="195" t="s">
        <v>1152</v>
      </c>
      <c r="C18" s="200">
        <v>69.989999999999995</v>
      </c>
      <c r="D18" s="201">
        <f t="shared" ref="D18:D20" si="2">C18/1.72</f>
        <v>40.691860465116278</v>
      </c>
      <c r="E18" s="196" t="s">
        <v>1153</v>
      </c>
      <c r="F18" s="233">
        <v>4</v>
      </c>
      <c r="G18" s="15">
        <v>4202125000</v>
      </c>
      <c r="H18" s="26" t="s">
        <v>423</v>
      </c>
    </row>
    <row r="19" spans="1:8">
      <c r="A19" s="191" t="s">
        <v>1154</v>
      </c>
      <c r="B19" s="151" t="s">
        <v>1155</v>
      </c>
      <c r="C19" s="149">
        <v>79.989999999999995</v>
      </c>
      <c r="D19" s="152">
        <f t="shared" si="2"/>
        <v>46.505813953488371</v>
      </c>
      <c r="E19" s="150" t="s">
        <v>1156</v>
      </c>
      <c r="F19" s="63">
        <v>2</v>
      </c>
      <c r="G19" s="7">
        <v>4202125000</v>
      </c>
      <c r="H19" s="24" t="s">
        <v>423</v>
      </c>
    </row>
    <row r="20" spans="1:8" ht="15.75" thickBot="1">
      <c r="A20" s="188" t="s">
        <v>1157</v>
      </c>
      <c r="B20" s="192" t="s">
        <v>1158</v>
      </c>
      <c r="C20" s="193">
        <v>89.99</v>
      </c>
      <c r="D20" s="190">
        <f t="shared" si="2"/>
        <v>52.319767441860463</v>
      </c>
      <c r="E20" s="198" t="s">
        <v>1159</v>
      </c>
      <c r="F20" s="147">
        <v>2</v>
      </c>
      <c r="G20" s="17">
        <v>4202125000</v>
      </c>
      <c r="H20" s="25" t="s">
        <v>423</v>
      </c>
    </row>
    <row r="21" spans="1:8" ht="16.5" thickBot="1">
      <c r="A21" s="212" t="s">
        <v>470</v>
      </c>
      <c r="B21" s="229"/>
      <c r="C21" s="213"/>
      <c r="D21" s="213"/>
      <c r="E21" s="230"/>
      <c r="F21" s="231"/>
      <c r="G21" s="229"/>
      <c r="H21" s="232"/>
    </row>
    <row r="22" spans="1:8">
      <c r="A22" s="221" t="s">
        <v>1162</v>
      </c>
      <c r="B22" s="195" t="s">
        <v>1163</v>
      </c>
      <c r="C22" s="200">
        <v>99.99</v>
      </c>
      <c r="D22" s="201">
        <f>C22/1.72</f>
        <v>58.133720930232556</v>
      </c>
      <c r="E22" s="196" t="s">
        <v>1164</v>
      </c>
      <c r="F22" s="197">
        <v>2</v>
      </c>
      <c r="G22" s="15">
        <v>4202125000</v>
      </c>
      <c r="H22" s="26" t="s">
        <v>423</v>
      </c>
    </row>
    <row r="23" spans="1:8" ht="15.75" thickBot="1">
      <c r="A23" s="188" t="s">
        <v>1160</v>
      </c>
      <c r="B23" s="192" t="s">
        <v>1161</v>
      </c>
      <c r="C23" s="193">
        <v>119.99</v>
      </c>
      <c r="D23" s="190">
        <f t="shared" ref="D23" si="3">C23/1.72</f>
        <v>69.761627906976742</v>
      </c>
      <c r="E23" s="199" t="s">
        <v>573</v>
      </c>
      <c r="F23" s="194">
        <v>2</v>
      </c>
      <c r="G23" s="17">
        <v>4202125000</v>
      </c>
      <c r="H23" s="25" t="s">
        <v>423</v>
      </c>
    </row>
    <row r="24" spans="1:8" ht="16.5" thickBot="1">
      <c r="A24" s="212" t="s">
        <v>472</v>
      </c>
      <c r="B24" s="229"/>
      <c r="C24" s="234"/>
      <c r="D24" s="235"/>
      <c r="E24" s="230"/>
      <c r="F24" s="231"/>
      <c r="G24" s="227"/>
      <c r="H24" s="228"/>
    </row>
    <row r="25" spans="1:8">
      <c r="A25" s="221" t="s">
        <v>1165</v>
      </c>
      <c r="B25" s="195" t="s">
        <v>473</v>
      </c>
      <c r="C25" s="200">
        <v>79.989999999999995</v>
      </c>
      <c r="D25" s="201">
        <f t="shared" ref="D25:D27" si="4">C25/1.72</f>
        <v>46.505813953488371</v>
      </c>
      <c r="E25" s="203" t="s">
        <v>474</v>
      </c>
      <c r="F25" s="233">
        <v>2</v>
      </c>
      <c r="G25" s="22">
        <v>4202125000</v>
      </c>
      <c r="H25" s="23" t="s">
        <v>423</v>
      </c>
    </row>
    <row r="26" spans="1:8">
      <c r="A26" s="191" t="s">
        <v>1166</v>
      </c>
      <c r="B26" s="151" t="s">
        <v>475</v>
      </c>
      <c r="C26" s="149">
        <v>89.99</v>
      </c>
      <c r="D26" s="152">
        <f t="shared" si="4"/>
        <v>52.319767441860463</v>
      </c>
      <c r="E26" s="157" t="s">
        <v>476</v>
      </c>
      <c r="F26" s="50">
        <v>4</v>
      </c>
      <c r="G26" s="7">
        <v>4202125000</v>
      </c>
      <c r="H26" s="24" t="s">
        <v>423</v>
      </c>
    </row>
    <row r="27" spans="1:8" ht="15.75" thickBot="1">
      <c r="A27" s="188" t="s">
        <v>1167</v>
      </c>
      <c r="B27" s="192" t="s">
        <v>307</v>
      </c>
      <c r="C27" s="193">
        <v>119.99</v>
      </c>
      <c r="D27" s="190">
        <f t="shared" si="4"/>
        <v>69.761627906976742</v>
      </c>
      <c r="E27" s="158" t="s">
        <v>372</v>
      </c>
      <c r="F27" s="44" t="s">
        <v>572</v>
      </c>
      <c r="G27" s="17">
        <v>4202125000</v>
      </c>
      <c r="H27" s="25" t="s">
        <v>423</v>
      </c>
    </row>
    <row r="28" spans="1:8" ht="16.5" thickBot="1">
      <c r="A28" s="212" t="s">
        <v>574</v>
      </c>
      <c r="B28" s="229"/>
      <c r="C28" s="213"/>
      <c r="D28" s="213"/>
      <c r="E28" s="230"/>
      <c r="F28" s="231"/>
      <c r="G28" s="229"/>
      <c r="H28" s="232"/>
    </row>
    <row r="29" spans="1:8">
      <c r="A29" s="221" t="s">
        <v>1168</v>
      </c>
      <c r="B29" s="195" t="s">
        <v>575</v>
      </c>
      <c r="C29" s="236">
        <v>174.99</v>
      </c>
      <c r="D29" s="201">
        <f t="shared" ref="D29:D30" si="5">C29/1.72</f>
        <v>101.73837209302326</v>
      </c>
      <c r="E29" s="196" t="s">
        <v>576</v>
      </c>
      <c r="F29" s="197">
        <v>1</v>
      </c>
      <c r="G29" s="15">
        <v>4202125000</v>
      </c>
      <c r="H29" s="26" t="s">
        <v>423</v>
      </c>
    </row>
    <row r="30" spans="1:8" ht="15.75" thickBot="1">
      <c r="A30" s="188" t="s">
        <v>1169</v>
      </c>
      <c r="B30" s="192" t="s">
        <v>577</v>
      </c>
      <c r="C30" s="202">
        <v>199.99</v>
      </c>
      <c r="D30" s="190">
        <f t="shared" si="5"/>
        <v>116.2732558139535</v>
      </c>
      <c r="E30" s="198" t="s">
        <v>578</v>
      </c>
      <c r="F30" s="194">
        <v>1</v>
      </c>
      <c r="G30" s="17">
        <v>4202125000</v>
      </c>
      <c r="H30" s="25" t="s">
        <v>423</v>
      </c>
    </row>
    <row r="31" spans="1:8" ht="16.5" thickBot="1">
      <c r="A31" s="212" t="s">
        <v>1170</v>
      </c>
      <c r="B31" s="229"/>
      <c r="C31" s="213"/>
      <c r="D31" s="213"/>
      <c r="E31" s="230"/>
      <c r="F31" s="231"/>
      <c r="G31" s="229"/>
      <c r="H31" s="232"/>
    </row>
    <row r="32" spans="1:8" s="130" customFormat="1" ht="15.75" thickBot="1">
      <c r="A32" s="237" t="s">
        <v>1171</v>
      </c>
      <c r="B32" s="238" t="s">
        <v>310</v>
      </c>
      <c r="C32" s="239">
        <v>64.989999999999995</v>
      </c>
      <c r="D32" s="240">
        <f t="shared" ref="D32:D37" si="6">C32/1.72</f>
        <v>37.784883720930232</v>
      </c>
      <c r="E32" s="241" t="s">
        <v>375</v>
      </c>
      <c r="F32" s="242">
        <v>2</v>
      </c>
      <c r="G32" s="114">
        <v>3924104000</v>
      </c>
      <c r="H32" s="243" t="s">
        <v>423</v>
      </c>
    </row>
    <row r="33" spans="1:8" ht="16.5" thickBot="1">
      <c r="A33" s="212" t="s">
        <v>471</v>
      </c>
      <c r="B33" s="229"/>
      <c r="C33" s="234"/>
      <c r="D33" s="235"/>
      <c r="E33" s="244"/>
      <c r="F33" s="231"/>
      <c r="G33" s="245"/>
      <c r="H33" s="246"/>
    </row>
    <row r="34" spans="1:8">
      <c r="A34" s="221" t="s">
        <v>1174</v>
      </c>
      <c r="B34" s="195" t="s">
        <v>311</v>
      </c>
      <c r="C34" s="155">
        <v>2.4900000000000002</v>
      </c>
      <c r="D34" s="201">
        <f>C34/1.72</f>
        <v>1.4476744186046513</v>
      </c>
      <c r="E34" s="203" t="s">
        <v>376</v>
      </c>
      <c r="F34" s="233">
        <v>12</v>
      </c>
      <c r="G34" s="22">
        <v>3824999295</v>
      </c>
      <c r="H34" s="23" t="s">
        <v>423</v>
      </c>
    </row>
    <row r="35" spans="1:8" s="130" customFormat="1">
      <c r="A35" s="191" t="s">
        <v>1173</v>
      </c>
      <c r="B35" s="151" t="s">
        <v>312</v>
      </c>
      <c r="C35" s="153">
        <v>3.49</v>
      </c>
      <c r="D35" s="152">
        <v>1.94</v>
      </c>
      <c r="E35" s="157" t="s">
        <v>377</v>
      </c>
      <c r="F35" s="50">
        <v>12</v>
      </c>
      <c r="G35" s="7">
        <v>3824999295</v>
      </c>
      <c r="H35" s="24" t="s">
        <v>426</v>
      </c>
    </row>
    <row r="36" spans="1:8" s="130" customFormat="1">
      <c r="A36" s="191" t="s">
        <v>1172</v>
      </c>
      <c r="B36" s="151" t="s">
        <v>313</v>
      </c>
      <c r="C36" s="153">
        <v>4.49</v>
      </c>
      <c r="D36" s="152">
        <f t="shared" si="6"/>
        <v>2.61046511627907</v>
      </c>
      <c r="E36" s="157" t="s">
        <v>378</v>
      </c>
      <c r="F36" s="50">
        <v>12</v>
      </c>
      <c r="G36" s="7">
        <v>3824999295</v>
      </c>
      <c r="H36" s="24" t="s">
        <v>426</v>
      </c>
    </row>
    <row r="37" spans="1:8" ht="15.75" thickBot="1">
      <c r="A37" s="188" t="s">
        <v>1175</v>
      </c>
      <c r="B37" s="192" t="s">
        <v>1179</v>
      </c>
      <c r="C37" s="154">
        <v>24.99</v>
      </c>
      <c r="D37" s="190">
        <f t="shared" si="6"/>
        <v>14.529069767441859</v>
      </c>
      <c r="E37" s="158" t="s">
        <v>379</v>
      </c>
      <c r="F37" s="52">
        <v>4</v>
      </c>
      <c r="G37" s="17">
        <v>3824999295</v>
      </c>
      <c r="H37" s="25" t="s">
        <v>426</v>
      </c>
    </row>
    <row r="38" spans="1:8">
      <c r="A38" s="204"/>
      <c r="B38" s="205"/>
      <c r="C38" s="206"/>
      <c r="D38" s="206"/>
      <c r="E38" s="207"/>
      <c r="F38" s="132"/>
      <c r="G38" s="29"/>
      <c r="H38" s="116"/>
    </row>
    <row r="39" spans="1:8">
      <c r="A39" s="183"/>
      <c r="B39" s="181"/>
      <c r="C39" s="163"/>
      <c r="D39" s="163"/>
      <c r="E39" s="164"/>
      <c r="F39" s="165"/>
      <c r="G39" s="2"/>
      <c r="H39" s="21"/>
    </row>
    <row r="40" spans="1:8">
      <c r="A40" s="183"/>
      <c r="B40" s="181"/>
      <c r="C40" s="163"/>
      <c r="D40" s="163"/>
      <c r="E40" s="164"/>
      <c r="F40" s="165"/>
      <c r="G40" s="2"/>
      <c r="H40" s="21"/>
    </row>
    <row r="41" spans="1:8">
      <c r="A41" s="183"/>
      <c r="B41" s="181"/>
      <c r="C41" s="163"/>
      <c r="D41" s="163"/>
      <c r="E41" s="164"/>
      <c r="F41" s="165"/>
      <c r="G41" s="2"/>
      <c r="H41" s="21"/>
    </row>
    <row r="42" spans="1:8">
      <c r="A42" s="183"/>
      <c r="B42" s="181"/>
      <c r="C42" s="163"/>
      <c r="D42" s="163"/>
      <c r="E42" s="164"/>
      <c r="F42" s="165"/>
      <c r="G42" s="2"/>
      <c r="H42" s="21"/>
    </row>
    <row r="43" spans="1:8">
      <c r="A43" s="183"/>
      <c r="B43" s="181"/>
      <c r="C43" s="163"/>
      <c r="D43" s="163"/>
      <c r="E43" s="164"/>
      <c r="F43" s="165"/>
      <c r="G43" s="2"/>
      <c r="H43" s="21"/>
    </row>
    <row r="44" spans="1:8">
      <c r="A44" s="183"/>
      <c r="B44" s="181"/>
      <c r="C44" s="163"/>
      <c r="D44" s="163"/>
      <c r="E44" s="164"/>
      <c r="F44" s="165"/>
      <c r="G44" s="2"/>
      <c r="H44" s="21"/>
    </row>
    <row r="45" spans="1:8">
      <c r="A45" s="183"/>
      <c r="B45" s="181"/>
      <c r="C45" s="163"/>
      <c r="D45" s="163"/>
      <c r="E45" s="164"/>
      <c r="F45" s="165"/>
      <c r="G45" s="2"/>
      <c r="H45" s="21"/>
    </row>
    <row r="46" spans="1:8">
      <c r="A46" s="183"/>
      <c r="B46" s="181"/>
      <c r="C46" s="163"/>
      <c r="D46" s="163"/>
      <c r="E46" s="164"/>
      <c r="F46" s="165"/>
      <c r="G46" s="2"/>
      <c r="H46" s="21"/>
    </row>
    <row r="47" spans="1:8" ht="15.75">
      <c r="B47" s="168"/>
      <c r="C47" s="167"/>
      <c r="D47" s="167"/>
      <c r="E47" s="168"/>
      <c r="F47" s="169"/>
      <c r="G47" s="166"/>
      <c r="H47" s="166"/>
    </row>
    <row r="48" spans="1:8">
      <c r="A48" s="172"/>
      <c r="B48" s="172"/>
      <c r="C48" s="171"/>
      <c r="D48" s="171"/>
      <c r="F48" s="21"/>
      <c r="G48" s="2"/>
      <c r="H48" s="21"/>
    </row>
    <row r="49" spans="1:8">
      <c r="A49" s="172"/>
      <c r="B49" s="172"/>
      <c r="C49" s="171"/>
      <c r="D49" s="171"/>
      <c r="F49" s="21"/>
      <c r="G49" s="2"/>
      <c r="H49" s="21"/>
    </row>
    <row r="50" spans="1:8">
      <c r="A50" s="172"/>
      <c r="B50" s="172"/>
      <c r="C50" s="163"/>
      <c r="D50" s="163"/>
      <c r="E50" s="172"/>
      <c r="F50" s="173"/>
      <c r="G50" s="170"/>
      <c r="H50" s="173"/>
    </row>
    <row r="51" spans="1:8">
      <c r="A51" s="172"/>
      <c r="B51" s="172"/>
      <c r="C51" s="171"/>
      <c r="D51" s="171"/>
      <c r="F51" s="21"/>
      <c r="G51" s="2"/>
      <c r="H51" s="21"/>
    </row>
    <row r="52" spans="1:8" ht="15.75">
      <c r="A52" s="168"/>
      <c r="B52" s="182"/>
      <c r="C52" s="174"/>
      <c r="D52" s="174"/>
      <c r="E52" s="175"/>
      <c r="F52" s="176"/>
      <c r="G52" s="8"/>
      <c r="H52" s="177"/>
    </row>
    <row r="53" spans="1:8" ht="15.75">
      <c r="A53" s="168"/>
      <c r="B53" s="182"/>
      <c r="C53" s="174"/>
      <c r="D53" s="174"/>
      <c r="E53" s="175"/>
      <c r="F53" s="176"/>
      <c r="G53" s="8"/>
      <c r="H53" s="177"/>
    </row>
    <row r="54" spans="1:8" ht="15.75">
      <c r="A54" s="168"/>
      <c r="B54" s="182"/>
      <c r="C54" s="174"/>
      <c r="D54" s="174"/>
      <c r="E54" s="175"/>
      <c r="F54" s="176"/>
      <c r="G54" s="8"/>
      <c r="H54" s="177"/>
    </row>
    <row r="55" spans="1:8" ht="15.75">
      <c r="A55" s="168"/>
      <c r="B55" s="182"/>
      <c r="C55" s="174"/>
      <c r="D55" s="174"/>
      <c r="E55" s="175"/>
      <c r="F55" s="176"/>
      <c r="G55" s="8"/>
      <c r="H55" s="177"/>
    </row>
    <row r="56" spans="1:8" ht="15.75">
      <c r="A56" s="168"/>
      <c r="B56" s="182"/>
      <c r="C56" s="174"/>
      <c r="D56" s="174"/>
      <c r="E56" s="175"/>
      <c r="F56" s="176"/>
      <c r="G56" s="8"/>
      <c r="H56" s="177"/>
    </row>
    <row r="57" spans="1:8">
      <c r="A57" s="172"/>
      <c r="B57" s="172"/>
      <c r="C57" s="171"/>
      <c r="D57" s="171"/>
      <c r="F57" s="21"/>
      <c r="G57" s="2"/>
      <c r="H57" s="21"/>
    </row>
    <row r="58" spans="1:8" ht="15.75">
      <c r="B58" s="168"/>
      <c r="C58" s="167"/>
      <c r="D58" s="167"/>
      <c r="E58" s="168"/>
      <c r="F58" s="169"/>
      <c r="G58" s="166"/>
      <c r="H58" s="166"/>
    </row>
    <row r="59" spans="1:8">
      <c r="B59" s="172"/>
      <c r="C59" s="171"/>
      <c r="D59" s="171"/>
      <c r="E59" s="164"/>
      <c r="F59" s="165"/>
      <c r="G59" s="2"/>
      <c r="H59" s="21"/>
    </row>
    <row r="60" spans="1:8">
      <c r="B60" s="172"/>
      <c r="C60" s="171"/>
      <c r="D60" s="171"/>
      <c r="E60" s="164"/>
      <c r="F60" s="165"/>
      <c r="G60" s="2"/>
      <c r="H60" s="21"/>
    </row>
    <row r="61" spans="1:8">
      <c r="B61" s="172"/>
      <c r="C61" s="171"/>
      <c r="D61" s="171"/>
      <c r="E61" s="164"/>
      <c r="F61" s="165"/>
      <c r="G61" s="2"/>
      <c r="H61" s="21"/>
    </row>
    <row r="62" spans="1:8">
      <c r="A62" s="172"/>
      <c r="B62" s="172"/>
      <c r="C62" s="163"/>
      <c r="D62" s="163"/>
      <c r="E62" s="172"/>
      <c r="F62" s="173"/>
      <c r="G62" s="170"/>
      <c r="H62" s="173"/>
    </row>
    <row r="63" spans="1:8">
      <c r="B63" s="172"/>
      <c r="C63" s="171"/>
      <c r="D63" s="171"/>
      <c r="E63" s="164"/>
      <c r="F63" s="165"/>
      <c r="G63" s="2"/>
      <c r="H63" s="21"/>
    </row>
    <row r="64" spans="1:8">
      <c r="B64" s="172"/>
      <c r="C64" s="171"/>
      <c r="D64" s="171"/>
      <c r="E64" s="164"/>
      <c r="F64" s="165"/>
      <c r="G64" s="2"/>
      <c r="H64" s="21"/>
    </row>
    <row r="65" spans="1:8" ht="15.75">
      <c r="B65" s="179"/>
      <c r="C65" s="178"/>
      <c r="D65" s="178"/>
      <c r="E65" s="179"/>
      <c r="F65" s="177"/>
      <c r="G65" s="8"/>
      <c r="H65" s="8"/>
    </row>
    <row r="66" spans="1:8">
      <c r="A66" s="172"/>
      <c r="B66" s="172"/>
      <c r="C66" s="163"/>
      <c r="D66" s="163"/>
      <c r="E66" s="172"/>
      <c r="F66" s="173"/>
      <c r="G66" s="170"/>
      <c r="H66" s="173"/>
    </row>
    <row r="67" spans="1:8">
      <c r="A67" s="172"/>
      <c r="B67" s="172"/>
      <c r="C67" s="171"/>
      <c r="D67" s="171"/>
      <c r="F67" s="21"/>
      <c r="G67" s="2"/>
      <c r="H67" s="21"/>
    </row>
    <row r="68" spans="1:8">
      <c r="A68" s="172"/>
      <c r="B68" s="172"/>
      <c r="C68" s="171"/>
      <c r="D68" s="171"/>
      <c r="E68" s="164"/>
      <c r="F68" s="165"/>
      <c r="G68" s="2"/>
      <c r="H68" s="21"/>
    </row>
    <row r="69" spans="1:8">
      <c r="A69" s="172"/>
      <c r="B69" s="172"/>
      <c r="C69" s="171"/>
      <c r="D69" s="171"/>
      <c r="E69" s="164"/>
      <c r="F69" s="165"/>
      <c r="G69" s="2"/>
      <c r="H69" s="21"/>
    </row>
    <row r="70" spans="1:8">
      <c r="A70" s="172"/>
      <c r="B70" s="172"/>
      <c r="C70" s="171"/>
      <c r="D70" s="171"/>
      <c r="E70" s="164"/>
      <c r="F70" s="165"/>
      <c r="G70" s="2"/>
      <c r="H70" s="21"/>
    </row>
    <row r="71" spans="1:8">
      <c r="A71" s="172"/>
      <c r="B71" s="172"/>
      <c r="C71" s="171"/>
      <c r="D71" s="171"/>
      <c r="F71" s="21"/>
      <c r="G71" s="2"/>
      <c r="H71" s="21"/>
    </row>
    <row r="72" spans="1:8">
      <c r="A72" s="172"/>
      <c r="B72" s="172"/>
      <c r="C72" s="171"/>
      <c r="D72" s="171"/>
      <c r="F72" s="21"/>
      <c r="G72" s="2"/>
      <c r="H72" s="21"/>
    </row>
    <row r="73" spans="1:8" ht="15.75">
      <c r="B73" s="168"/>
      <c r="C73" s="167"/>
      <c r="D73" s="167"/>
      <c r="E73" s="168"/>
      <c r="F73" s="169"/>
      <c r="G73" s="166"/>
      <c r="H73" s="166"/>
    </row>
    <row r="74" spans="1:8">
      <c r="A74" s="172"/>
      <c r="B74" s="172"/>
      <c r="C74" s="163"/>
      <c r="D74" s="163"/>
      <c r="E74" s="172"/>
      <c r="F74" s="173"/>
      <c r="G74" s="170"/>
      <c r="H74" s="173"/>
    </row>
    <row r="75" spans="1:8">
      <c r="B75" s="172"/>
      <c r="C75" s="171"/>
      <c r="D75" s="171"/>
      <c r="F75" s="173"/>
      <c r="G75" s="2"/>
      <c r="H75" s="21"/>
    </row>
    <row r="76" spans="1:8">
      <c r="B76" s="172"/>
      <c r="C76" s="171"/>
      <c r="D76" s="171"/>
      <c r="F76" s="173"/>
      <c r="G76" s="2"/>
      <c r="H76" s="21"/>
    </row>
    <row r="77" spans="1:8">
      <c r="B77" s="172"/>
      <c r="C77" s="171"/>
      <c r="D77" s="171"/>
      <c r="F77" s="173"/>
      <c r="G77" s="2"/>
      <c r="H77" s="21"/>
    </row>
    <row r="78" spans="1:8">
      <c r="B78" s="172"/>
      <c r="C78" s="171"/>
      <c r="D78" s="171"/>
      <c r="F78" s="173"/>
      <c r="G78" s="2"/>
      <c r="H78" s="21"/>
    </row>
    <row r="79" spans="1:8">
      <c r="B79" s="172"/>
      <c r="C79" s="171"/>
      <c r="D79" s="171"/>
      <c r="F79" s="173"/>
      <c r="G79" s="2"/>
      <c r="H79" s="21"/>
    </row>
    <row r="80" spans="1:8">
      <c r="B80" s="172"/>
      <c r="C80" s="171"/>
      <c r="D80" s="171"/>
      <c r="F80" s="173"/>
      <c r="G80" s="2"/>
      <c r="H80" s="21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B1BCA-FA5E-49D1-80D5-A14AEA1A37B9}">
  <dimension ref="A3:H21"/>
  <sheetViews>
    <sheetView workbookViewId="0">
      <selection activeCell="N13" sqref="N13"/>
    </sheetView>
  </sheetViews>
  <sheetFormatPr defaultColWidth="8.85546875" defaultRowHeight="12.75"/>
  <cols>
    <col min="1" max="1" width="13.28515625" customWidth="1"/>
    <col min="2" max="2" width="38.140625" customWidth="1"/>
    <col min="3" max="3" width="10.28515625" customWidth="1"/>
    <col min="4" max="5" width="9.7109375" bestFit="1" customWidth="1"/>
    <col min="6" max="6" width="18.28515625" customWidth="1"/>
    <col min="7" max="7" width="16" customWidth="1"/>
  </cols>
  <sheetData>
    <row r="3" spans="1:8" ht="13.5" thickBot="1"/>
    <row r="4" spans="1:8" ht="16.5" thickBot="1">
      <c r="A4" s="428" t="s">
        <v>20</v>
      </c>
      <c r="B4" s="429" t="s">
        <v>21</v>
      </c>
      <c r="C4" s="430" t="s">
        <v>579</v>
      </c>
      <c r="D4" s="429" t="s">
        <v>22</v>
      </c>
      <c r="E4" s="429" t="s">
        <v>580</v>
      </c>
      <c r="F4" s="214" t="s">
        <v>581</v>
      </c>
      <c r="G4" s="214" t="s">
        <v>582</v>
      </c>
      <c r="H4" s="431" t="s">
        <v>583</v>
      </c>
    </row>
    <row r="5" spans="1:8" ht="15.75">
      <c r="A5" s="826" t="s">
        <v>584</v>
      </c>
      <c r="B5" s="827"/>
      <c r="C5" s="827"/>
      <c r="D5" s="827"/>
      <c r="E5" s="828"/>
      <c r="F5" s="505"/>
      <c r="G5" s="505"/>
      <c r="H5" s="506"/>
    </row>
    <row r="6" spans="1:8" ht="15">
      <c r="A6" s="507" t="s">
        <v>585</v>
      </c>
      <c r="B6" s="180" t="s">
        <v>586</v>
      </c>
      <c r="C6" s="318">
        <v>6</v>
      </c>
      <c r="D6" s="311">
        <v>19.989999999999998</v>
      </c>
      <c r="E6" s="312">
        <v>11.105555555555554</v>
      </c>
      <c r="F6" s="316" t="s">
        <v>587</v>
      </c>
      <c r="G6" s="316" t="s">
        <v>588</v>
      </c>
      <c r="H6" s="317" t="s">
        <v>425</v>
      </c>
    </row>
    <row r="7" spans="1:8" ht="15">
      <c r="A7" s="507" t="s">
        <v>589</v>
      </c>
      <c r="B7" s="180" t="s">
        <v>590</v>
      </c>
      <c r="C7" s="318">
        <v>6</v>
      </c>
      <c r="D7" s="311">
        <v>19.989999999999998</v>
      </c>
      <c r="E7" s="312">
        <v>11.105555555555554</v>
      </c>
      <c r="F7" s="316" t="s">
        <v>591</v>
      </c>
      <c r="G7" s="316" t="s">
        <v>588</v>
      </c>
      <c r="H7" s="317" t="s">
        <v>425</v>
      </c>
    </row>
    <row r="8" spans="1:8" ht="15">
      <c r="A8" s="507" t="s">
        <v>1272</v>
      </c>
      <c r="B8" s="180" t="s">
        <v>1275</v>
      </c>
      <c r="C8" s="318">
        <v>6</v>
      </c>
      <c r="D8" s="311">
        <v>19.989999999999998</v>
      </c>
      <c r="E8" s="312">
        <v>11.11</v>
      </c>
      <c r="F8" s="157" t="s">
        <v>1276</v>
      </c>
      <c r="G8" s="316" t="s">
        <v>1277</v>
      </c>
      <c r="H8" s="317" t="s">
        <v>425</v>
      </c>
    </row>
    <row r="9" spans="1:8" ht="15">
      <c r="A9" s="507" t="s">
        <v>592</v>
      </c>
      <c r="B9" s="180" t="s">
        <v>593</v>
      </c>
      <c r="C9" s="318">
        <v>6</v>
      </c>
      <c r="D9" s="311">
        <v>21.99</v>
      </c>
      <c r="E9" s="312">
        <v>12.216666666666665</v>
      </c>
      <c r="F9" s="316" t="s">
        <v>594</v>
      </c>
      <c r="G9" s="316" t="s">
        <v>588</v>
      </c>
      <c r="H9" s="317" t="s">
        <v>425</v>
      </c>
    </row>
    <row r="10" spans="1:8" ht="15">
      <c r="A10" s="507" t="s">
        <v>595</v>
      </c>
      <c r="B10" s="180" t="s">
        <v>596</v>
      </c>
      <c r="C10" s="318">
        <v>6</v>
      </c>
      <c r="D10" s="311">
        <v>21.99</v>
      </c>
      <c r="E10" s="312">
        <v>12.216666666666665</v>
      </c>
      <c r="F10" s="316" t="s">
        <v>597</v>
      </c>
      <c r="G10" s="316" t="s">
        <v>588</v>
      </c>
      <c r="H10" s="317" t="s">
        <v>425</v>
      </c>
    </row>
    <row r="11" spans="1:8" ht="15.75" thickBot="1">
      <c r="A11" s="508" t="s">
        <v>598</v>
      </c>
      <c r="B11" s="208" t="s">
        <v>599</v>
      </c>
      <c r="C11" s="434">
        <v>6</v>
      </c>
      <c r="D11" s="314">
        <v>24.99</v>
      </c>
      <c r="E11" s="315">
        <v>13.883333333333333</v>
      </c>
      <c r="F11" s="320" t="s">
        <v>600</v>
      </c>
      <c r="G11" s="320" t="s">
        <v>601</v>
      </c>
      <c r="H11" s="321" t="s">
        <v>425</v>
      </c>
    </row>
    <row r="12" spans="1:8" ht="15.75" thickBot="1">
      <c r="A12" s="435"/>
      <c r="B12" s="309"/>
      <c r="C12" s="436"/>
      <c r="D12" s="437"/>
      <c r="E12" s="438"/>
      <c r="F12" s="354"/>
      <c r="G12" s="354"/>
      <c r="H12" s="355"/>
    </row>
    <row r="13" spans="1:8" ht="15.75">
      <c r="A13" s="829" t="s">
        <v>603</v>
      </c>
      <c r="B13" s="830"/>
      <c r="C13" s="830"/>
      <c r="D13" s="830"/>
      <c r="E13" s="831"/>
      <c r="F13" s="432"/>
      <c r="G13" s="432"/>
      <c r="H13" s="433"/>
    </row>
    <row r="14" spans="1:8" ht="15">
      <c r="A14" s="310" t="s">
        <v>604</v>
      </c>
      <c r="B14" s="180" t="s">
        <v>605</v>
      </c>
      <c r="C14" s="318">
        <v>6</v>
      </c>
      <c r="D14" s="311">
        <v>24.99</v>
      </c>
      <c r="E14" s="312">
        <v>13.883333333333333</v>
      </c>
      <c r="F14" s="316" t="s">
        <v>606</v>
      </c>
      <c r="G14" s="316" t="s">
        <v>602</v>
      </c>
      <c r="H14" s="317" t="s">
        <v>425</v>
      </c>
    </row>
    <row r="15" spans="1:8" ht="15">
      <c r="A15" s="310" t="s">
        <v>607</v>
      </c>
      <c r="B15" s="180" t="s">
        <v>608</v>
      </c>
      <c r="C15" s="318">
        <v>6</v>
      </c>
      <c r="D15" s="311">
        <v>24.99</v>
      </c>
      <c r="E15" s="312">
        <v>13.883333333333333</v>
      </c>
      <c r="F15" s="316" t="s">
        <v>609</v>
      </c>
      <c r="G15" s="316" t="s">
        <v>602</v>
      </c>
      <c r="H15" s="317" t="s">
        <v>425</v>
      </c>
    </row>
    <row r="16" spans="1:8" ht="15">
      <c r="A16" s="310" t="s">
        <v>1273</v>
      </c>
      <c r="B16" s="180" t="s">
        <v>1278</v>
      </c>
      <c r="C16" s="318">
        <v>6</v>
      </c>
      <c r="D16" s="311">
        <v>24.99</v>
      </c>
      <c r="E16" s="312">
        <v>13.88</v>
      </c>
      <c r="F16" s="157" t="s">
        <v>1279</v>
      </c>
      <c r="G16" s="316" t="s">
        <v>1280</v>
      </c>
      <c r="H16" s="317" t="s">
        <v>425</v>
      </c>
    </row>
    <row r="17" spans="1:8" ht="15">
      <c r="A17" s="310" t="s">
        <v>1363</v>
      </c>
      <c r="B17" s="180" t="s">
        <v>1364</v>
      </c>
      <c r="C17" s="318">
        <v>6</v>
      </c>
      <c r="D17" s="311">
        <v>24.99</v>
      </c>
      <c r="E17" s="312">
        <v>13.88</v>
      </c>
      <c r="F17" s="157" t="s">
        <v>1365</v>
      </c>
      <c r="G17" s="316" t="s">
        <v>1280</v>
      </c>
      <c r="H17" s="317" t="s">
        <v>425</v>
      </c>
    </row>
    <row r="18" spans="1:8" ht="15">
      <c r="A18" s="310" t="s">
        <v>610</v>
      </c>
      <c r="B18" s="180" t="s">
        <v>611</v>
      </c>
      <c r="C18" s="318">
        <v>4</v>
      </c>
      <c r="D18" s="311">
        <v>34.99</v>
      </c>
      <c r="E18" s="312">
        <v>19.43888888888889</v>
      </c>
      <c r="F18" s="316" t="s">
        <v>612</v>
      </c>
      <c r="G18" s="316" t="s">
        <v>601</v>
      </c>
      <c r="H18" s="317" t="s">
        <v>425</v>
      </c>
    </row>
    <row r="19" spans="1:8" ht="15">
      <c r="A19" s="310" t="s">
        <v>613</v>
      </c>
      <c r="B19" s="180" t="s">
        <v>614</v>
      </c>
      <c r="C19" s="318">
        <v>4</v>
      </c>
      <c r="D19" s="311">
        <v>34.99</v>
      </c>
      <c r="E19" s="312">
        <v>19.43888888888889</v>
      </c>
      <c r="F19" s="316" t="s">
        <v>615</v>
      </c>
      <c r="G19" s="316" t="s">
        <v>601</v>
      </c>
      <c r="H19" s="317" t="s">
        <v>425</v>
      </c>
    </row>
    <row r="20" spans="1:8" ht="15">
      <c r="A20" s="310" t="s">
        <v>1274</v>
      </c>
      <c r="B20" s="180" t="s">
        <v>1281</v>
      </c>
      <c r="C20" s="318">
        <v>4</v>
      </c>
      <c r="D20" s="311">
        <v>34.99</v>
      </c>
      <c r="E20" s="312">
        <v>19.440000000000001</v>
      </c>
      <c r="F20" s="157" t="s">
        <v>1282</v>
      </c>
      <c r="G20" s="316" t="s">
        <v>1283</v>
      </c>
      <c r="H20" s="317" t="s">
        <v>425</v>
      </c>
    </row>
    <row r="21" spans="1:8" ht="15.75" thickBot="1">
      <c r="A21" s="313" t="s">
        <v>616</v>
      </c>
      <c r="B21" s="208" t="s">
        <v>617</v>
      </c>
      <c r="C21" s="319">
        <v>4</v>
      </c>
      <c r="D21" s="314">
        <v>39.99</v>
      </c>
      <c r="E21" s="315">
        <v>22.22</v>
      </c>
      <c r="F21" s="320" t="s">
        <v>618</v>
      </c>
      <c r="G21" s="320" t="s">
        <v>588</v>
      </c>
      <c r="H21" s="321" t="s">
        <v>425</v>
      </c>
    </row>
  </sheetData>
  <mergeCells count="2">
    <mergeCell ref="A5:E5"/>
    <mergeCell ref="A13:E1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4"/>
  <sheetViews>
    <sheetView zoomScaleNormal="100" workbookViewId="0">
      <selection activeCell="B77" sqref="B77"/>
    </sheetView>
  </sheetViews>
  <sheetFormatPr defaultColWidth="8.85546875" defaultRowHeight="17.100000000000001" customHeight="1"/>
  <cols>
    <col min="1" max="1" width="16.42578125" style="4" customWidth="1"/>
    <col min="2" max="2" width="49" style="37" customWidth="1"/>
    <col min="3" max="4" width="9" style="4" customWidth="1"/>
    <col min="5" max="5" width="18.28515625" style="4" customWidth="1"/>
    <col min="6" max="6" width="18.28515625" style="37" customWidth="1"/>
    <col min="7" max="7" width="9" style="37" customWidth="1"/>
    <col min="8" max="8" width="16.85546875" style="37" bestFit="1" customWidth="1"/>
    <col min="9" max="16384" width="8.85546875" style="37"/>
  </cols>
  <sheetData>
    <row r="1" spans="1:7" ht="110.1" customHeight="1" thickBot="1"/>
    <row r="2" spans="1:7" ht="17.100000000000001" customHeight="1" thickBot="1">
      <c r="A2" s="38" t="s">
        <v>20</v>
      </c>
      <c r="B2" s="123" t="s">
        <v>21</v>
      </c>
      <c r="C2" s="81" t="s">
        <v>22</v>
      </c>
      <c r="D2" s="81" t="s">
        <v>23</v>
      </c>
      <c r="E2" s="82" t="s">
        <v>84</v>
      </c>
      <c r="F2" s="82" t="s">
        <v>435</v>
      </c>
      <c r="G2" s="83" t="s">
        <v>421</v>
      </c>
    </row>
    <row r="3" spans="1:7" ht="17.100000000000001" customHeight="1">
      <c r="A3" s="30"/>
      <c r="B3" s="93" t="s">
        <v>695</v>
      </c>
      <c r="C3" s="70"/>
      <c r="D3" s="70"/>
      <c r="E3" s="67"/>
      <c r="F3" s="67"/>
      <c r="G3" s="74"/>
    </row>
    <row r="4" spans="1:7" ht="17.100000000000001" customHeight="1">
      <c r="A4" s="13" t="s">
        <v>910</v>
      </c>
      <c r="B4" s="57" t="s">
        <v>697</v>
      </c>
      <c r="C4" s="71">
        <v>89.99</v>
      </c>
      <c r="D4" s="71">
        <v>47.85</v>
      </c>
      <c r="E4" s="64" t="s">
        <v>698</v>
      </c>
      <c r="F4" s="64">
        <v>8513100000</v>
      </c>
      <c r="G4" s="75" t="s">
        <v>425</v>
      </c>
    </row>
    <row r="5" spans="1:7" ht="17.100000000000001" customHeight="1">
      <c r="A5" s="13" t="s">
        <v>699</v>
      </c>
      <c r="B5" s="57" t="s">
        <v>700</v>
      </c>
      <c r="C5" s="71">
        <v>79.989999999999995</v>
      </c>
      <c r="D5" s="71">
        <v>42.55</v>
      </c>
      <c r="E5" s="64" t="s">
        <v>701</v>
      </c>
      <c r="F5" s="64">
        <v>8513100000</v>
      </c>
      <c r="G5" s="75" t="s">
        <v>425</v>
      </c>
    </row>
    <row r="6" spans="1:7" ht="17.100000000000001" customHeight="1">
      <c r="A6" s="13" t="s">
        <v>696</v>
      </c>
      <c r="B6" s="57" t="s">
        <v>702</v>
      </c>
      <c r="C6" s="71">
        <v>59.99</v>
      </c>
      <c r="D6" s="71">
        <v>31.9</v>
      </c>
      <c r="E6" s="64" t="s">
        <v>703</v>
      </c>
      <c r="F6" s="64">
        <v>8513100000</v>
      </c>
      <c r="G6" s="75" t="s">
        <v>425</v>
      </c>
    </row>
    <row r="7" spans="1:7" ht="17.100000000000001" customHeight="1" thickBot="1">
      <c r="A7" s="47"/>
      <c r="B7" s="689"/>
      <c r="C7" s="665"/>
      <c r="D7" s="665"/>
      <c r="E7" s="664"/>
      <c r="F7" s="664"/>
      <c r="G7" s="666"/>
    </row>
    <row r="8" spans="1:7" ht="17.100000000000001" customHeight="1">
      <c r="A8" s="30"/>
      <c r="B8" s="93" t="s">
        <v>704</v>
      </c>
      <c r="C8" s="70"/>
      <c r="D8" s="70"/>
      <c r="E8" s="67"/>
      <c r="F8" s="67"/>
      <c r="G8" s="74"/>
    </row>
    <row r="9" spans="1:7" ht="17.100000000000001" customHeight="1">
      <c r="A9" s="13" t="s">
        <v>414</v>
      </c>
      <c r="B9" s="57" t="s">
        <v>418</v>
      </c>
      <c r="C9" s="71">
        <v>299.99</v>
      </c>
      <c r="D9" s="71">
        <v>159.55000000000001</v>
      </c>
      <c r="E9" s="64" t="s">
        <v>419</v>
      </c>
      <c r="F9" s="64">
        <v>8513100000</v>
      </c>
      <c r="G9" s="75" t="s">
        <v>422</v>
      </c>
    </row>
    <row r="10" spans="1:7" s="55" customFormat="1" ht="17.100000000000001" customHeight="1">
      <c r="A10" s="13" t="s">
        <v>415</v>
      </c>
      <c r="B10" s="57" t="s">
        <v>416</v>
      </c>
      <c r="C10" s="71">
        <v>119.99</v>
      </c>
      <c r="D10" s="71">
        <v>63.8</v>
      </c>
      <c r="E10" s="64" t="s">
        <v>417</v>
      </c>
      <c r="F10" s="64">
        <v>8513100000</v>
      </c>
      <c r="G10" s="75" t="s">
        <v>422</v>
      </c>
    </row>
    <row r="11" spans="1:7" ht="17.100000000000001" customHeight="1">
      <c r="A11" s="36" t="s">
        <v>406</v>
      </c>
      <c r="B11" s="64" t="s">
        <v>407</v>
      </c>
      <c r="C11" s="71">
        <v>99.99</v>
      </c>
      <c r="D11" s="71">
        <v>53.15</v>
      </c>
      <c r="E11" s="12" t="s">
        <v>408</v>
      </c>
      <c r="F11" s="64">
        <v>8513100000</v>
      </c>
      <c r="G11" s="75" t="s">
        <v>425</v>
      </c>
    </row>
    <row r="12" spans="1:7" ht="17.100000000000001" customHeight="1">
      <c r="A12" s="11" t="s">
        <v>380</v>
      </c>
      <c r="B12" s="64" t="s">
        <v>405</v>
      </c>
      <c r="C12" s="71" t="s">
        <v>382</v>
      </c>
      <c r="D12" s="71" t="s">
        <v>509</v>
      </c>
      <c r="E12" s="64" t="s">
        <v>381</v>
      </c>
      <c r="F12" s="64">
        <v>8513100000</v>
      </c>
      <c r="G12" s="75" t="s">
        <v>425</v>
      </c>
    </row>
    <row r="13" spans="1:7" ht="17.100000000000001" customHeight="1" thickBot="1">
      <c r="A13" s="136" t="s">
        <v>1056</v>
      </c>
      <c r="B13" s="91" t="s">
        <v>1057</v>
      </c>
      <c r="C13" s="137">
        <v>29.99</v>
      </c>
      <c r="D13" s="137">
        <v>15.95</v>
      </c>
      <c r="E13" s="138" t="s">
        <v>1058</v>
      </c>
      <c r="F13" s="91">
        <v>8513100000</v>
      </c>
      <c r="G13" s="139" t="s">
        <v>425</v>
      </c>
    </row>
    <row r="14" spans="1:7" ht="17.100000000000001" customHeight="1" thickBot="1">
      <c r="A14" s="94"/>
      <c r="B14" s="94"/>
      <c r="C14" s="69"/>
      <c r="D14" s="69"/>
      <c r="E14" s="79"/>
      <c r="F14" s="79"/>
      <c r="G14" s="56"/>
    </row>
    <row r="15" spans="1:7" ht="17.100000000000001" customHeight="1">
      <c r="A15" s="30"/>
      <c r="B15" s="93" t="s">
        <v>705</v>
      </c>
      <c r="C15" s="70"/>
      <c r="D15" s="70"/>
      <c r="E15" s="67"/>
      <c r="F15" s="67"/>
      <c r="G15" s="74"/>
    </row>
    <row r="16" spans="1:7" ht="17.100000000000001" customHeight="1">
      <c r="A16" s="13" t="s">
        <v>706</v>
      </c>
      <c r="B16" s="57" t="s">
        <v>707</v>
      </c>
      <c r="C16" s="71">
        <v>199.99</v>
      </c>
      <c r="D16" s="71">
        <v>106.4</v>
      </c>
      <c r="E16" s="64" t="s">
        <v>708</v>
      </c>
      <c r="F16" s="64">
        <v>8513100000</v>
      </c>
      <c r="G16" s="75" t="s">
        <v>425</v>
      </c>
    </row>
    <row r="17" spans="1:7" ht="17.100000000000001" customHeight="1">
      <c r="A17" s="13" t="s">
        <v>709</v>
      </c>
      <c r="B17" s="57" t="s">
        <v>710</v>
      </c>
      <c r="C17" s="71">
        <v>169.99</v>
      </c>
      <c r="D17" s="71">
        <v>90.4</v>
      </c>
      <c r="E17" s="64" t="s">
        <v>711</v>
      </c>
      <c r="F17" s="64">
        <v>8513100000</v>
      </c>
      <c r="G17" s="75" t="s">
        <v>425</v>
      </c>
    </row>
    <row r="18" spans="1:7" ht="17.100000000000001" customHeight="1">
      <c r="A18" s="13" t="s">
        <v>712</v>
      </c>
      <c r="B18" s="57" t="s">
        <v>713</v>
      </c>
      <c r="C18" s="71">
        <v>99.99</v>
      </c>
      <c r="D18" s="71">
        <v>53.2</v>
      </c>
      <c r="E18" s="64" t="s">
        <v>714</v>
      </c>
      <c r="F18" s="64">
        <v>8513100000</v>
      </c>
      <c r="G18" s="75" t="s">
        <v>425</v>
      </c>
    </row>
    <row r="19" spans="1:7" s="55" customFormat="1" ht="17.100000000000001" customHeight="1">
      <c r="A19" s="641" t="s">
        <v>1313</v>
      </c>
      <c r="B19" s="427" t="s">
        <v>1318</v>
      </c>
      <c r="C19" s="134">
        <v>99.99</v>
      </c>
      <c r="D19" s="134">
        <v>53.2</v>
      </c>
      <c r="E19" s="133" t="s">
        <v>1324</v>
      </c>
      <c r="F19" s="133" t="s">
        <v>726</v>
      </c>
      <c r="G19" s="135" t="s">
        <v>425</v>
      </c>
    </row>
    <row r="20" spans="1:7" ht="17.100000000000001" customHeight="1">
      <c r="A20" s="13" t="s">
        <v>715</v>
      </c>
      <c r="B20" s="57" t="s">
        <v>716</v>
      </c>
      <c r="C20" s="71">
        <v>79.989999999999995</v>
      </c>
      <c r="D20" s="71">
        <v>42.55</v>
      </c>
      <c r="E20" s="64" t="s">
        <v>717</v>
      </c>
      <c r="F20" s="64">
        <v>8513100000</v>
      </c>
      <c r="G20" s="75" t="s">
        <v>425</v>
      </c>
    </row>
    <row r="21" spans="1:7" ht="17.100000000000001" customHeight="1">
      <c r="A21" s="13" t="s">
        <v>279</v>
      </c>
      <c r="B21" s="57" t="s">
        <v>280</v>
      </c>
      <c r="C21" s="71">
        <v>59.99</v>
      </c>
      <c r="D21" s="71">
        <v>31.9</v>
      </c>
      <c r="E21" s="64" t="s">
        <v>281</v>
      </c>
      <c r="F21" s="64">
        <v>8513100000</v>
      </c>
      <c r="G21" s="75" t="s">
        <v>425</v>
      </c>
    </row>
    <row r="22" spans="1:7" ht="17.100000000000001" customHeight="1">
      <c r="A22" s="13" t="s">
        <v>282</v>
      </c>
      <c r="B22" s="57" t="s">
        <v>283</v>
      </c>
      <c r="C22" s="71">
        <v>39.99</v>
      </c>
      <c r="D22" s="71">
        <v>21.25</v>
      </c>
      <c r="E22" s="64" t="s">
        <v>284</v>
      </c>
      <c r="F22" s="64">
        <v>8513100000</v>
      </c>
      <c r="G22" s="75" t="s">
        <v>425</v>
      </c>
    </row>
    <row r="23" spans="1:7" ht="17.100000000000001" customHeight="1">
      <c r="A23" s="101" t="s">
        <v>1059</v>
      </c>
      <c r="B23" s="140" t="s">
        <v>1060</v>
      </c>
      <c r="C23" s="141">
        <v>34.99</v>
      </c>
      <c r="D23" s="141">
        <v>18.600000000000001</v>
      </c>
      <c r="E23" s="142" t="s">
        <v>1061</v>
      </c>
      <c r="F23" s="142" t="s">
        <v>726</v>
      </c>
      <c r="G23" s="143" t="s">
        <v>425</v>
      </c>
    </row>
    <row r="24" spans="1:7" s="55" customFormat="1" ht="17.100000000000001" customHeight="1">
      <c r="A24" s="641" t="s">
        <v>1314</v>
      </c>
      <c r="B24" s="427" t="s">
        <v>1319</v>
      </c>
      <c r="C24" s="134">
        <v>34.99</v>
      </c>
      <c r="D24" s="134">
        <v>18.600000000000001</v>
      </c>
      <c r="E24" s="133" t="s">
        <v>1325</v>
      </c>
      <c r="F24" s="133" t="s">
        <v>726</v>
      </c>
      <c r="G24" s="135" t="s">
        <v>425</v>
      </c>
    </row>
    <row r="25" spans="1:7" ht="17.100000000000001" customHeight="1" thickBot="1">
      <c r="A25" s="14" t="s">
        <v>718</v>
      </c>
      <c r="B25" s="73" t="s">
        <v>719</v>
      </c>
      <c r="C25" s="72">
        <v>24.99</v>
      </c>
      <c r="D25" s="72">
        <v>13.3</v>
      </c>
      <c r="E25" s="68" t="s">
        <v>720</v>
      </c>
      <c r="F25" s="68">
        <v>8513100000</v>
      </c>
      <c r="G25" s="77" t="s">
        <v>425</v>
      </c>
    </row>
    <row r="26" spans="1:7" ht="17.100000000000001" customHeight="1" thickBot="1">
      <c r="A26" s="40"/>
      <c r="B26" s="94"/>
      <c r="C26" s="69"/>
      <c r="D26" s="69"/>
      <c r="E26" s="79"/>
      <c r="F26" s="79"/>
      <c r="G26" s="80"/>
    </row>
    <row r="27" spans="1:7" ht="17.100000000000001" customHeight="1">
      <c r="A27" s="30"/>
      <c r="B27" s="93" t="s">
        <v>721</v>
      </c>
      <c r="C27" s="70"/>
      <c r="D27" s="70"/>
      <c r="E27" s="67"/>
      <c r="F27" s="67"/>
      <c r="G27" s="74"/>
    </row>
    <row r="28" spans="1:7" s="55" customFormat="1" ht="17.100000000000001" customHeight="1">
      <c r="A28" s="13" t="s">
        <v>288</v>
      </c>
      <c r="B28" s="57" t="s">
        <v>289</v>
      </c>
      <c r="C28" s="71">
        <v>29.99</v>
      </c>
      <c r="D28" s="71">
        <v>15.95</v>
      </c>
      <c r="E28" s="64" t="s">
        <v>290</v>
      </c>
      <c r="F28" s="64">
        <v>8513100000</v>
      </c>
      <c r="G28" s="75" t="s">
        <v>425</v>
      </c>
    </row>
    <row r="29" spans="1:7" ht="17.100000000000001" customHeight="1" thickBot="1">
      <c r="A29" s="14" t="s">
        <v>291</v>
      </c>
      <c r="B29" s="73" t="s">
        <v>292</v>
      </c>
      <c r="C29" s="72">
        <v>19.989999999999998</v>
      </c>
      <c r="D29" s="72">
        <v>10.6</v>
      </c>
      <c r="E29" s="68" t="s">
        <v>293</v>
      </c>
      <c r="F29" s="68">
        <v>8513100000</v>
      </c>
      <c r="G29" s="77" t="s">
        <v>425</v>
      </c>
    </row>
    <row r="30" spans="1:7" ht="17.100000000000001" customHeight="1" thickBot="1">
      <c r="A30" s="94"/>
      <c r="B30" s="94"/>
      <c r="C30" s="69"/>
      <c r="D30" s="69"/>
      <c r="E30" s="79"/>
      <c r="F30" s="79"/>
      <c r="G30" s="56"/>
    </row>
    <row r="31" spans="1:7" ht="17.100000000000001" customHeight="1">
      <c r="A31" s="49"/>
      <c r="B31" s="93" t="s">
        <v>722</v>
      </c>
      <c r="C31" s="70"/>
      <c r="D31" s="70"/>
      <c r="E31" s="67"/>
      <c r="F31" s="67"/>
      <c r="G31" s="74"/>
    </row>
    <row r="32" spans="1:7" ht="17.100000000000001" customHeight="1">
      <c r="A32" s="13" t="s">
        <v>294</v>
      </c>
      <c r="B32" s="57" t="s">
        <v>295</v>
      </c>
      <c r="C32" s="71">
        <v>14.99</v>
      </c>
      <c r="D32" s="71">
        <v>7.95</v>
      </c>
      <c r="E32" s="64" t="s">
        <v>296</v>
      </c>
      <c r="F32" s="64">
        <v>8513100000</v>
      </c>
      <c r="G32" s="75" t="s">
        <v>425</v>
      </c>
    </row>
    <row r="33" spans="1:8" ht="17.100000000000001" customHeight="1">
      <c r="A33" s="54" t="s">
        <v>723</v>
      </c>
      <c r="B33" s="57" t="s">
        <v>724</v>
      </c>
      <c r="C33" s="71">
        <v>12.99</v>
      </c>
      <c r="D33" s="71">
        <v>6.9</v>
      </c>
      <c r="E33" s="64" t="s">
        <v>725</v>
      </c>
      <c r="F33" s="64" t="s">
        <v>726</v>
      </c>
      <c r="G33" s="75" t="s">
        <v>425</v>
      </c>
    </row>
    <row r="34" spans="1:8" ht="17.100000000000001" customHeight="1" thickBot="1">
      <c r="A34" s="124" t="s">
        <v>727</v>
      </c>
      <c r="B34" s="73" t="s">
        <v>728</v>
      </c>
      <c r="C34" s="72">
        <v>9.99</v>
      </c>
      <c r="D34" s="72">
        <v>5.3</v>
      </c>
      <c r="E34" s="68" t="s">
        <v>729</v>
      </c>
      <c r="F34" s="68" t="s">
        <v>726</v>
      </c>
      <c r="G34" s="77" t="s">
        <v>425</v>
      </c>
    </row>
    <row r="35" spans="1:8" ht="17.100000000000001" customHeight="1" thickBot="1">
      <c r="A35" s="56"/>
      <c r="B35" s="94"/>
      <c r="C35" s="69"/>
      <c r="D35" s="69"/>
      <c r="E35" s="79"/>
      <c r="F35" s="79"/>
      <c r="G35" s="56"/>
    </row>
    <row r="36" spans="1:8" ht="17.100000000000001" customHeight="1">
      <c r="A36" s="685"/>
      <c r="B36" s="78" t="s">
        <v>275</v>
      </c>
      <c r="C36" s="686"/>
      <c r="D36" s="686"/>
      <c r="E36" s="78"/>
      <c r="F36" s="67"/>
      <c r="G36" s="74"/>
    </row>
    <row r="37" spans="1:8" s="55" customFormat="1" ht="17.100000000000001" customHeight="1">
      <c r="A37" s="687" t="s">
        <v>1344</v>
      </c>
      <c r="B37" s="427" t="s">
        <v>1432</v>
      </c>
      <c r="C37" s="134">
        <v>19.989999999999998</v>
      </c>
      <c r="D37" s="134">
        <v>10.6</v>
      </c>
      <c r="E37" s="133" t="s">
        <v>1349</v>
      </c>
      <c r="F37" s="133">
        <v>8513100000</v>
      </c>
      <c r="G37" s="135" t="s">
        <v>425</v>
      </c>
    </row>
    <row r="38" spans="1:8" s="55" customFormat="1" ht="17.100000000000001" customHeight="1">
      <c r="A38" s="687" t="s">
        <v>1345</v>
      </c>
      <c r="B38" s="427" t="s">
        <v>1346</v>
      </c>
      <c r="C38" s="134">
        <v>19.989999999999998</v>
      </c>
      <c r="D38" s="134">
        <v>10.6</v>
      </c>
      <c r="E38" s="133" t="s">
        <v>1350</v>
      </c>
      <c r="F38" s="133">
        <v>8513100000</v>
      </c>
      <c r="G38" s="135" t="s">
        <v>425</v>
      </c>
    </row>
    <row r="39" spans="1:8" s="55" customFormat="1" ht="17.100000000000001" customHeight="1">
      <c r="A39" s="687" t="s">
        <v>1347</v>
      </c>
      <c r="B39" s="427" t="s">
        <v>1348</v>
      </c>
      <c r="C39" s="134">
        <v>19.989999999999998</v>
      </c>
      <c r="D39" s="134">
        <v>10.6</v>
      </c>
      <c r="E39" s="133" t="s">
        <v>1351</v>
      </c>
      <c r="F39" s="133">
        <v>8513100000</v>
      </c>
      <c r="G39" s="135" t="s">
        <v>425</v>
      </c>
    </row>
    <row r="40" spans="1:8" s="55" customFormat="1" ht="17.100000000000001" customHeight="1">
      <c r="A40" s="641" t="s">
        <v>1312</v>
      </c>
      <c r="B40" s="427" t="s">
        <v>1323</v>
      </c>
      <c r="C40" s="134">
        <v>29.99</v>
      </c>
      <c r="D40" s="134">
        <v>15.95</v>
      </c>
      <c r="E40" s="133" t="s">
        <v>1329</v>
      </c>
      <c r="F40" s="133" t="s">
        <v>726</v>
      </c>
      <c r="G40" s="135" t="s">
        <v>425</v>
      </c>
    </row>
    <row r="41" spans="1:8" s="55" customFormat="1" ht="17.100000000000001" customHeight="1">
      <c r="A41" s="144" t="s">
        <v>1352</v>
      </c>
      <c r="B41" s="133" t="s">
        <v>1433</v>
      </c>
      <c r="C41" s="134">
        <v>29.99</v>
      </c>
      <c r="D41" s="134">
        <v>15.95</v>
      </c>
      <c r="E41" s="133" t="s">
        <v>1357</v>
      </c>
      <c r="F41" s="133">
        <v>8513100000</v>
      </c>
      <c r="G41" s="135" t="s">
        <v>425</v>
      </c>
    </row>
    <row r="42" spans="1:8" s="55" customFormat="1" ht="17.100000000000001" customHeight="1">
      <c r="A42" s="144" t="s">
        <v>1353</v>
      </c>
      <c r="B42" s="133" t="s">
        <v>1355</v>
      </c>
      <c r="C42" s="134">
        <v>29.99</v>
      </c>
      <c r="D42" s="134">
        <v>15.95</v>
      </c>
      <c r="E42" s="133" t="s">
        <v>1358</v>
      </c>
      <c r="F42" s="133">
        <v>8513100000</v>
      </c>
      <c r="G42" s="135" t="s">
        <v>425</v>
      </c>
    </row>
    <row r="43" spans="1:8" s="55" customFormat="1" ht="17.100000000000001" customHeight="1">
      <c r="A43" s="144" t="s">
        <v>1354</v>
      </c>
      <c r="B43" s="133" t="s">
        <v>1356</v>
      </c>
      <c r="C43" s="134">
        <v>29.99</v>
      </c>
      <c r="D43" s="134">
        <v>15.95</v>
      </c>
      <c r="E43" s="133" t="s">
        <v>1359</v>
      </c>
      <c r="F43" s="133">
        <v>8513100000</v>
      </c>
      <c r="G43" s="135" t="s">
        <v>425</v>
      </c>
    </row>
    <row r="44" spans="1:8" ht="17.100000000000001" customHeight="1">
      <c r="A44" s="11" t="s">
        <v>730</v>
      </c>
      <c r="B44" s="64" t="s">
        <v>731</v>
      </c>
      <c r="C44" s="71">
        <v>29.99</v>
      </c>
      <c r="D44" s="71">
        <v>15.95</v>
      </c>
      <c r="E44" s="64" t="s">
        <v>732</v>
      </c>
      <c r="F44" s="64" t="s">
        <v>726</v>
      </c>
      <c r="G44" s="75" t="s">
        <v>425</v>
      </c>
    </row>
    <row r="45" spans="1:8" s="55" customFormat="1" ht="17.100000000000001" customHeight="1">
      <c r="A45" s="144" t="s">
        <v>1062</v>
      </c>
      <c r="B45" s="133" t="s">
        <v>1063</v>
      </c>
      <c r="C45" s="134">
        <v>39.99</v>
      </c>
      <c r="D45" s="134">
        <v>21.27</v>
      </c>
      <c r="E45" s="133" t="s">
        <v>1064</v>
      </c>
      <c r="F45" s="133" t="s">
        <v>726</v>
      </c>
      <c r="G45" s="135" t="s">
        <v>425</v>
      </c>
      <c r="H45" s="37"/>
    </row>
    <row r="46" spans="1:8" ht="17.100000000000001" customHeight="1">
      <c r="A46" s="144" t="s">
        <v>1101</v>
      </c>
      <c r="B46" s="133" t="s">
        <v>1102</v>
      </c>
      <c r="C46" s="134">
        <v>39.99</v>
      </c>
      <c r="D46" s="134">
        <v>21.27</v>
      </c>
      <c r="E46" s="133" t="s">
        <v>1064</v>
      </c>
      <c r="F46" s="133" t="s">
        <v>726</v>
      </c>
      <c r="G46" s="135" t="s">
        <v>425</v>
      </c>
    </row>
    <row r="47" spans="1:8" ht="17.100000000000001" customHeight="1">
      <c r="A47" s="688" t="s">
        <v>1444</v>
      </c>
      <c r="B47" s="142" t="s">
        <v>1445</v>
      </c>
      <c r="C47" s="141">
        <v>39.99</v>
      </c>
      <c r="D47" s="141">
        <v>21.27</v>
      </c>
      <c r="E47" s="142" t="s">
        <v>1446</v>
      </c>
      <c r="F47" s="142" t="s">
        <v>726</v>
      </c>
      <c r="G47" s="143" t="s">
        <v>425</v>
      </c>
    </row>
    <row r="48" spans="1:8" ht="17.100000000000001" customHeight="1" thickBot="1">
      <c r="A48" s="251" t="s">
        <v>1437</v>
      </c>
      <c r="B48" s="91" t="s">
        <v>1443</v>
      </c>
      <c r="C48" s="137">
        <v>49.99</v>
      </c>
      <c r="D48" s="137">
        <v>26.6</v>
      </c>
      <c r="E48" s="91" t="s">
        <v>1438</v>
      </c>
      <c r="F48" s="91" t="s">
        <v>726</v>
      </c>
      <c r="G48" s="139" t="s">
        <v>425</v>
      </c>
    </row>
    <row r="49" spans="1:8" s="55" customFormat="1" ht="17.100000000000001" customHeight="1" thickBot="1">
      <c r="A49" s="94"/>
      <c r="B49" s="94"/>
      <c r="C49" s="69"/>
      <c r="D49" s="69"/>
      <c r="E49" s="79"/>
      <c r="F49" s="79"/>
      <c r="G49" s="56"/>
      <c r="H49" s="37"/>
    </row>
    <row r="50" spans="1:8" s="55" customFormat="1" ht="17.100000000000001" customHeight="1">
      <c r="A50" s="247"/>
      <c r="B50" s="123" t="s">
        <v>1439</v>
      </c>
      <c r="C50" s="248"/>
      <c r="D50" s="248"/>
      <c r="E50" s="249"/>
      <c r="F50" s="249"/>
      <c r="G50" s="250"/>
      <c r="H50" s="37"/>
    </row>
    <row r="51" spans="1:8" s="55" customFormat="1" ht="17.100000000000001" customHeight="1">
      <c r="A51" s="92" t="s">
        <v>1440</v>
      </c>
      <c r="B51" s="684" t="s">
        <v>1441</v>
      </c>
      <c r="C51" s="69">
        <v>16.989999999999998</v>
      </c>
      <c r="D51" s="69">
        <v>9.0399999999999991</v>
      </c>
      <c r="E51" s="79" t="s">
        <v>1442</v>
      </c>
      <c r="F51" s="79" t="s">
        <v>726</v>
      </c>
      <c r="G51" s="80" t="s">
        <v>425</v>
      </c>
      <c r="H51" s="37"/>
    </row>
    <row r="52" spans="1:8" ht="17.100000000000001" customHeight="1">
      <c r="A52" s="54" t="s">
        <v>733</v>
      </c>
      <c r="B52" s="57" t="s">
        <v>734</v>
      </c>
      <c r="C52" s="71">
        <v>19.989999999999998</v>
      </c>
      <c r="D52" s="71">
        <v>10.6</v>
      </c>
      <c r="E52" s="64" t="s">
        <v>1176</v>
      </c>
      <c r="F52" s="64">
        <v>8513100000</v>
      </c>
      <c r="G52" s="75" t="s">
        <v>425</v>
      </c>
    </row>
    <row r="53" spans="1:8" ht="17.100000000000001" customHeight="1">
      <c r="A53" s="426" t="s">
        <v>1266</v>
      </c>
      <c r="B53" s="427" t="s">
        <v>1267</v>
      </c>
      <c r="C53" s="134">
        <v>29.99</v>
      </c>
      <c r="D53" s="134">
        <v>15.95</v>
      </c>
      <c r="E53" s="133" t="s">
        <v>1268</v>
      </c>
      <c r="F53" s="133" t="s">
        <v>726</v>
      </c>
      <c r="G53" s="135" t="s">
        <v>425</v>
      </c>
      <c r="H53" s="55"/>
    </row>
    <row r="54" spans="1:8" ht="17.100000000000001" customHeight="1">
      <c r="A54" s="54" t="s">
        <v>735</v>
      </c>
      <c r="B54" s="57" t="s">
        <v>736</v>
      </c>
      <c r="C54" s="71">
        <v>29.99</v>
      </c>
      <c r="D54" s="71">
        <v>15.95</v>
      </c>
      <c r="E54" s="64" t="s">
        <v>737</v>
      </c>
      <c r="F54" s="64">
        <v>8513100000</v>
      </c>
      <c r="G54" s="75" t="s">
        <v>425</v>
      </c>
    </row>
    <row r="55" spans="1:8" ht="17.100000000000001" customHeight="1">
      <c r="A55" s="11" t="s">
        <v>319</v>
      </c>
      <c r="B55" s="64" t="s">
        <v>738</v>
      </c>
      <c r="C55" s="71">
        <v>39.99</v>
      </c>
      <c r="D55" s="71">
        <v>21.25</v>
      </c>
      <c r="E55" s="64" t="s">
        <v>320</v>
      </c>
      <c r="F55" s="64">
        <v>8513100000</v>
      </c>
      <c r="G55" s="75" t="s">
        <v>425</v>
      </c>
    </row>
    <row r="56" spans="1:8" ht="17.100000000000001" customHeight="1">
      <c r="A56" s="144" t="s">
        <v>1113</v>
      </c>
      <c r="B56" s="133" t="s">
        <v>1116</v>
      </c>
      <c r="C56" s="134">
        <v>49.99</v>
      </c>
      <c r="D56" s="134">
        <v>26.6</v>
      </c>
      <c r="E56" s="133" t="s">
        <v>1114</v>
      </c>
      <c r="F56" s="133" t="s">
        <v>726</v>
      </c>
      <c r="G56" s="135" t="s">
        <v>425</v>
      </c>
      <c r="H56" s="55"/>
    </row>
    <row r="57" spans="1:8" ht="17.100000000000001" customHeight="1" thickBot="1">
      <c r="A57" s="251" t="s">
        <v>1115</v>
      </c>
      <c r="B57" s="91" t="s">
        <v>1117</v>
      </c>
      <c r="C57" s="137">
        <v>59.99</v>
      </c>
      <c r="D57" s="137">
        <v>31.9</v>
      </c>
      <c r="E57" s="91" t="s">
        <v>1118</v>
      </c>
      <c r="F57" s="91" t="s">
        <v>726</v>
      </c>
      <c r="G57" s="139" t="s">
        <v>425</v>
      </c>
      <c r="H57" s="55"/>
    </row>
    <row r="58" spans="1:8" ht="17.100000000000001" customHeight="1" thickBot="1">
      <c r="A58" s="85"/>
      <c r="B58" s="79"/>
      <c r="C58" s="69"/>
      <c r="D58" s="69"/>
      <c r="E58" s="79"/>
      <c r="F58" s="79"/>
      <c r="G58" s="80"/>
    </row>
    <row r="59" spans="1:8" ht="17.100000000000001" customHeight="1">
      <c r="A59" s="19"/>
      <c r="B59" s="78" t="s">
        <v>739</v>
      </c>
      <c r="C59" s="70"/>
      <c r="D59" s="70"/>
      <c r="E59" s="67"/>
      <c r="F59" s="67"/>
      <c r="G59" s="74"/>
    </row>
    <row r="60" spans="1:8" ht="17.100000000000001" customHeight="1">
      <c r="A60" s="11" t="s">
        <v>740</v>
      </c>
      <c r="B60" s="64" t="s">
        <v>741</v>
      </c>
      <c r="C60" s="71">
        <v>34.99</v>
      </c>
      <c r="D60" s="71">
        <v>18.600000000000001</v>
      </c>
      <c r="E60" s="64" t="s">
        <v>742</v>
      </c>
      <c r="F60" s="64">
        <v>8513100000</v>
      </c>
      <c r="G60" s="75" t="s">
        <v>425</v>
      </c>
    </row>
    <row r="61" spans="1:8" ht="17.100000000000001" customHeight="1">
      <c r="A61" s="11" t="s">
        <v>743</v>
      </c>
      <c r="B61" s="64" t="s">
        <v>744</v>
      </c>
      <c r="C61" s="71">
        <v>39.99</v>
      </c>
      <c r="D61" s="71">
        <v>21.27</v>
      </c>
      <c r="E61" s="64" t="s">
        <v>745</v>
      </c>
      <c r="F61" s="64">
        <v>8513100000</v>
      </c>
      <c r="G61" s="75" t="s">
        <v>425</v>
      </c>
    </row>
    <row r="62" spans="1:8" ht="17.100000000000001" customHeight="1" thickBot="1">
      <c r="A62" s="76" t="s">
        <v>317</v>
      </c>
      <c r="B62" s="68" t="s">
        <v>1332</v>
      </c>
      <c r="C62" s="72">
        <v>24.99</v>
      </c>
      <c r="D62" s="72">
        <v>13.3</v>
      </c>
      <c r="E62" s="68" t="s">
        <v>318</v>
      </c>
      <c r="F62" s="68">
        <v>8513100000</v>
      </c>
      <c r="G62" s="77" t="s">
        <v>425</v>
      </c>
    </row>
    <row r="63" spans="1:8" ht="17.100000000000001" customHeight="1" thickBot="1">
      <c r="A63" s="663"/>
      <c r="B63" s="664"/>
      <c r="C63" s="665"/>
      <c r="D63" s="665"/>
      <c r="E63" s="664"/>
      <c r="F63" s="664"/>
      <c r="G63" s="666"/>
    </row>
    <row r="64" spans="1:8" ht="17.100000000000001" customHeight="1">
      <c r="A64" s="19"/>
      <c r="B64" s="78" t="s">
        <v>746</v>
      </c>
      <c r="C64" s="70"/>
      <c r="D64" s="70"/>
      <c r="E64" s="67"/>
      <c r="F64" s="67"/>
      <c r="G64" s="74"/>
    </row>
    <row r="65" spans="1:7" ht="17.100000000000001" customHeight="1">
      <c r="A65" s="13" t="s">
        <v>558</v>
      </c>
      <c r="B65" s="57" t="s">
        <v>747</v>
      </c>
      <c r="C65" s="71">
        <v>49.99</v>
      </c>
      <c r="D65" s="71">
        <v>26.6</v>
      </c>
      <c r="E65" s="64" t="s">
        <v>559</v>
      </c>
      <c r="F65" s="64">
        <v>8513100000</v>
      </c>
      <c r="G65" s="75" t="s">
        <v>425</v>
      </c>
    </row>
    <row r="66" spans="1:7" s="55" customFormat="1" ht="17.100000000000001" customHeight="1">
      <c r="A66" s="641" t="s">
        <v>1316</v>
      </c>
      <c r="B66" s="427" t="s">
        <v>1321</v>
      </c>
      <c r="C66" s="134">
        <v>49.99</v>
      </c>
      <c r="D66" s="134">
        <v>26.6</v>
      </c>
      <c r="E66" s="133" t="s">
        <v>1327</v>
      </c>
      <c r="F66" s="133" t="s">
        <v>726</v>
      </c>
      <c r="G66" s="135" t="s">
        <v>425</v>
      </c>
    </row>
    <row r="67" spans="1:7" ht="17.100000000000001" customHeight="1">
      <c r="A67" s="11" t="s">
        <v>565</v>
      </c>
      <c r="B67" s="64" t="s">
        <v>748</v>
      </c>
      <c r="C67" s="71">
        <v>29.99</v>
      </c>
      <c r="D67" s="71">
        <v>15.95</v>
      </c>
      <c r="E67" s="64" t="s">
        <v>566</v>
      </c>
      <c r="F67" s="64">
        <v>8513100000</v>
      </c>
      <c r="G67" s="75" t="s">
        <v>425</v>
      </c>
    </row>
    <row r="68" spans="1:7" ht="17.100000000000001" customHeight="1">
      <c r="A68" s="11" t="s">
        <v>884</v>
      </c>
      <c r="B68" s="64" t="s">
        <v>885</v>
      </c>
      <c r="C68" s="71">
        <v>22.99</v>
      </c>
      <c r="D68" s="71">
        <v>12.75</v>
      </c>
      <c r="E68" s="64" t="s">
        <v>886</v>
      </c>
      <c r="F68" s="64" t="s">
        <v>726</v>
      </c>
      <c r="G68" s="75" t="s">
        <v>425</v>
      </c>
    </row>
    <row r="69" spans="1:7" ht="17.100000000000001" customHeight="1">
      <c r="A69" s="144" t="s">
        <v>1065</v>
      </c>
      <c r="B69" s="133" t="s">
        <v>1066</v>
      </c>
      <c r="C69" s="134">
        <v>19.989999999999998</v>
      </c>
      <c r="D69" s="134">
        <v>10.6</v>
      </c>
      <c r="E69" s="133" t="s">
        <v>1067</v>
      </c>
      <c r="F69" s="133" t="s">
        <v>726</v>
      </c>
      <c r="G69" s="135" t="s">
        <v>425</v>
      </c>
    </row>
    <row r="70" spans="1:7" ht="17.100000000000001" customHeight="1" thickBot="1">
      <c r="A70" s="124" t="s">
        <v>314</v>
      </c>
      <c r="B70" s="73" t="s">
        <v>315</v>
      </c>
      <c r="C70" s="72">
        <v>7.99</v>
      </c>
      <c r="D70" s="72">
        <v>4.25</v>
      </c>
      <c r="E70" s="68" t="s">
        <v>316</v>
      </c>
      <c r="F70" s="68">
        <v>8513100000</v>
      </c>
      <c r="G70" s="77" t="s">
        <v>425</v>
      </c>
    </row>
    <row r="71" spans="1:7" ht="17.100000000000001" customHeight="1" thickBot="1">
      <c r="A71" s="92"/>
      <c r="B71" s="94"/>
      <c r="C71" s="69"/>
      <c r="D71" s="69"/>
      <c r="E71" s="79"/>
      <c r="F71" s="79"/>
      <c r="G71" s="80"/>
    </row>
    <row r="72" spans="1:7" ht="17.100000000000001" customHeight="1">
      <c r="A72" s="30"/>
      <c r="B72" s="93" t="s">
        <v>1330</v>
      </c>
      <c r="C72" s="70"/>
      <c r="D72" s="70"/>
      <c r="E72" s="67"/>
      <c r="F72" s="67"/>
      <c r="G72" s="74"/>
    </row>
    <row r="73" spans="1:7" ht="17.100000000000001" customHeight="1">
      <c r="A73" s="13" t="s">
        <v>749</v>
      </c>
      <c r="B73" s="57" t="s">
        <v>747</v>
      </c>
      <c r="C73" s="71">
        <v>49.99</v>
      </c>
      <c r="D73" s="71">
        <v>26.6</v>
      </c>
      <c r="E73" s="64" t="s">
        <v>750</v>
      </c>
      <c r="F73" s="64" t="s">
        <v>726</v>
      </c>
      <c r="G73" s="75" t="s">
        <v>425</v>
      </c>
    </row>
    <row r="74" spans="1:7" ht="17.100000000000001" customHeight="1">
      <c r="A74" s="13" t="s">
        <v>285</v>
      </c>
      <c r="B74" s="57" t="s">
        <v>286</v>
      </c>
      <c r="C74" s="71">
        <v>39.99</v>
      </c>
      <c r="D74" s="71">
        <v>21.25</v>
      </c>
      <c r="E74" s="64" t="s">
        <v>287</v>
      </c>
      <c r="F74" s="64">
        <v>8513100000</v>
      </c>
      <c r="G74" s="75" t="s">
        <v>425</v>
      </c>
    </row>
    <row r="75" spans="1:7" s="55" customFormat="1" ht="17.100000000000001" customHeight="1">
      <c r="A75" s="641" t="s">
        <v>1315</v>
      </c>
      <c r="B75" s="427" t="s">
        <v>1320</v>
      </c>
      <c r="C75" s="134">
        <v>39.99</v>
      </c>
      <c r="D75" s="134">
        <v>21.25</v>
      </c>
      <c r="E75" s="133" t="s">
        <v>1326</v>
      </c>
      <c r="F75" s="133" t="s">
        <v>726</v>
      </c>
      <c r="G75" s="135" t="s">
        <v>425</v>
      </c>
    </row>
    <row r="76" spans="1:7" ht="17.100000000000001" customHeight="1">
      <c r="A76" s="13" t="s">
        <v>751</v>
      </c>
      <c r="B76" s="57" t="s">
        <v>752</v>
      </c>
      <c r="C76" s="71">
        <v>39.99</v>
      </c>
      <c r="D76" s="71">
        <v>21.25</v>
      </c>
      <c r="E76" s="64" t="s">
        <v>753</v>
      </c>
      <c r="F76" s="64" t="s">
        <v>726</v>
      </c>
      <c r="G76" s="75" t="s">
        <v>425</v>
      </c>
    </row>
    <row r="77" spans="1:7" s="55" customFormat="1" ht="17.100000000000001" customHeight="1">
      <c r="A77" s="641" t="s">
        <v>1317</v>
      </c>
      <c r="B77" s="427" t="s">
        <v>1447</v>
      </c>
      <c r="C77" s="134">
        <v>39.99</v>
      </c>
      <c r="D77" s="134">
        <v>21.25</v>
      </c>
      <c r="E77" s="133" t="s">
        <v>1328</v>
      </c>
      <c r="F77" s="133" t="s">
        <v>726</v>
      </c>
      <c r="G77" s="135" t="s">
        <v>425</v>
      </c>
    </row>
    <row r="78" spans="1:7" ht="17.100000000000001" customHeight="1">
      <c r="A78" s="36" t="s">
        <v>364</v>
      </c>
      <c r="B78" s="57" t="s">
        <v>887</v>
      </c>
      <c r="C78" s="71">
        <v>29.99</v>
      </c>
      <c r="D78" s="71">
        <v>15.95</v>
      </c>
      <c r="E78" s="64" t="s">
        <v>365</v>
      </c>
      <c r="F78" s="64">
        <v>8513100000</v>
      </c>
      <c r="G78" s="75" t="s">
        <v>425</v>
      </c>
    </row>
    <row r="79" spans="1:7" ht="17.100000000000001" customHeight="1">
      <c r="A79" s="11" t="s">
        <v>556</v>
      </c>
      <c r="B79" s="64" t="s">
        <v>1103</v>
      </c>
      <c r="C79" s="71">
        <v>19.989999999999998</v>
      </c>
      <c r="D79" s="71">
        <v>10.6</v>
      </c>
      <c r="E79" s="64" t="s">
        <v>557</v>
      </c>
      <c r="F79" s="64">
        <v>8513100000</v>
      </c>
      <c r="G79" s="75" t="s">
        <v>425</v>
      </c>
    </row>
    <row r="80" spans="1:7" ht="17.100000000000001" customHeight="1">
      <c r="A80" s="144" t="s">
        <v>1068</v>
      </c>
      <c r="B80" s="133" t="s">
        <v>1069</v>
      </c>
      <c r="C80" s="134">
        <v>19.989999999999998</v>
      </c>
      <c r="D80" s="134">
        <v>10.6</v>
      </c>
      <c r="E80" s="133" t="s">
        <v>1067</v>
      </c>
      <c r="F80" s="133" t="s">
        <v>726</v>
      </c>
      <c r="G80" s="135" t="s">
        <v>425</v>
      </c>
    </row>
    <row r="81" spans="1:7" ht="17.100000000000001" customHeight="1">
      <c r="A81" s="11" t="s">
        <v>193</v>
      </c>
      <c r="B81" s="64" t="s">
        <v>888</v>
      </c>
      <c r="C81" s="71">
        <v>16.989999999999998</v>
      </c>
      <c r="D81" s="71">
        <v>9</v>
      </c>
      <c r="E81" s="64" t="s">
        <v>194</v>
      </c>
      <c r="F81" s="64">
        <v>8513100000</v>
      </c>
      <c r="G81" s="75" t="s">
        <v>425</v>
      </c>
    </row>
    <row r="82" spans="1:7" ht="17.100000000000001" customHeight="1">
      <c r="A82" s="13" t="s">
        <v>104</v>
      </c>
      <c r="B82" s="57" t="s">
        <v>754</v>
      </c>
      <c r="C82" s="71">
        <v>12.99</v>
      </c>
      <c r="D82" s="71">
        <v>6.9</v>
      </c>
      <c r="E82" s="64" t="s">
        <v>266</v>
      </c>
      <c r="F82" s="64">
        <v>8513100000</v>
      </c>
      <c r="G82" s="75" t="s">
        <v>425</v>
      </c>
    </row>
    <row r="83" spans="1:7" ht="17.100000000000001" customHeight="1" thickBot="1">
      <c r="A83" s="94"/>
      <c r="B83" s="94"/>
      <c r="C83" s="69"/>
      <c r="D83" s="69"/>
      <c r="E83" s="79"/>
      <c r="F83" s="79"/>
      <c r="G83" s="56"/>
    </row>
    <row r="84" spans="1:7" ht="17.100000000000001" customHeight="1">
      <c r="A84" s="30"/>
      <c r="B84" s="93" t="s">
        <v>1331</v>
      </c>
      <c r="C84" s="70"/>
      <c r="D84" s="70"/>
      <c r="E84" s="67"/>
      <c r="F84" s="67"/>
      <c r="G84" s="74"/>
    </row>
    <row r="85" spans="1:7" s="55" customFormat="1" ht="17.100000000000001" customHeight="1">
      <c r="A85" s="641" t="s">
        <v>1313</v>
      </c>
      <c r="B85" s="427" t="s">
        <v>1318</v>
      </c>
      <c r="C85" s="134">
        <v>99.99</v>
      </c>
      <c r="D85" s="134">
        <v>53.2</v>
      </c>
      <c r="E85" s="133" t="s">
        <v>1324</v>
      </c>
      <c r="F85" s="133" t="s">
        <v>726</v>
      </c>
      <c r="G85" s="135" t="s">
        <v>425</v>
      </c>
    </row>
    <row r="86" spans="1:7" s="55" customFormat="1" ht="17.100000000000001" customHeight="1">
      <c r="A86" s="641" t="s">
        <v>1314</v>
      </c>
      <c r="B86" s="427" t="s">
        <v>1319</v>
      </c>
      <c r="C86" s="134">
        <v>34.99</v>
      </c>
      <c r="D86" s="134">
        <v>18.600000000000001</v>
      </c>
      <c r="E86" s="133" t="s">
        <v>1325</v>
      </c>
      <c r="F86" s="133" t="s">
        <v>726</v>
      </c>
      <c r="G86" s="135" t="s">
        <v>425</v>
      </c>
    </row>
    <row r="87" spans="1:7" s="55" customFormat="1" ht="17.100000000000001" customHeight="1">
      <c r="A87" s="641" t="s">
        <v>1315</v>
      </c>
      <c r="B87" s="427" t="s">
        <v>1320</v>
      </c>
      <c r="C87" s="134">
        <v>39.99</v>
      </c>
      <c r="D87" s="134">
        <v>21.25</v>
      </c>
      <c r="E87" s="133" t="s">
        <v>1326</v>
      </c>
      <c r="F87" s="133" t="s">
        <v>726</v>
      </c>
      <c r="G87" s="135" t="s">
        <v>425</v>
      </c>
    </row>
    <row r="88" spans="1:7" s="55" customFormat="1" ht="17.100000000000001" customHeight="1">
      <c r="A88" s="641" t="s">
        <v>1316</v>
      </c>
      <c r="B88" s="427" t="s">
        <v>1321</v>
      </c>
      <c r="C88" s="134">
        <v>49.99</v>
      </c>
      <c r="D88" s="134">
        <v>26.6</v>
      </c>
      <c r="E88" s="133" t="s">
        <v>1327</v>
      </c>
      <c r="F88" s="133" t="s">
        <v>726</v>
      </c>
      <c r="G88" s="135" t="s">
        <v>425</v>
      </c>
    </row>
    <row r="89" spans="1:7" s="55" customFormat="1" ht="17.100000000000001" customHeight="1">
      <c r="A89" s="641" t="s">
        <v>1317</v>
      </c>
      <c r="B89" s="427" t="s">
        <v>1322</v>
      </c>
      <c r="C89" s="134">
        <v>39.99</v>
      </c>
      <c r="D89" s="134">
        <v>21.25</v>
      </c>
      <c r="E89" s="133" t="s">
        <v>1328</v>
      </c>
      <c r="F89" s="133" t="s">
        <v>726</v>
      </c>
      <c r="G89" s="135" t="s">
        <v>425</v>
      </c>
    </row>
    <row r="90" spans="1:7" s="55" customFormat="1" ht="17.100000000000001" customHeight="1" thickBot="1">
      <c r="A90" s="642" t="s">
        <v>1312</v>
      </c>
      <c r="B90" s="643" t="s">
        <v>1323</v>
      </c>
      <c r="C90" s="137">
        <v>29.99</v>
      </c>
      <c r="D90" s="137">
        <v>15.95</v>
      </c>
      <c r="E90" s="91" t="s">
        <v>1329</v>
      </c>
      <c r="F90" s="91" t="s">
        <v>726</v>
      </c>
      <c r="G90" s="139" t="s">
        <v>425</v>
      </c>
    </row>
    <row r="91" spans="1:7" ht="17.100000000000001" customHeight="1" thickBot="1">
      <c r="A91" s="503"/>
      <c r="B91" s="94"/>
      <c r="C91" s="69"/>
      <c r="D91" s="69"/>
      <c r="E91" s="79"/>
      <c r="F91" s="79"/>
      <c r="G91" s="504"/>
    </row>
    <row r="92" spans="1:7" ht="17.100000000000001" customHeight="1">
      <c r="A92" s="30"/>
      <c r="B92" s="93" t="s">
        <v>755</v>
      </c>
      <c r="C92" s="70"/>
      <c r="D92" s="70"/>
      <c r="E92" s="67"/>
      <c r="F92" s="67"/>
      <c r="G92" s="74"/>
    </row>
    <row r="93" spans="1:7" ht="17.100000000000001" customHeight="1">
      <c r="A93" s="11" t="s">
        <v>560</v>
      </c>
      <c r="B93" s="64" t="s">
        <v>756</v>
      </c>
      <c r="C93" s="71" t="s">
        <v>548</v>
      </c>
      <c r="D93" s="71" t="s">
        <v>548</v>
      </c>
      <c r="E93" s="64" t="s">
        <v>549</v>
      </c>
      <c r="F93" s="64">
        <v>8513100000</v>
      </c>
      <c r="G93" s="75" t="s">
        <v>425</v>
      </c>
    </row>
    <row r="94" spans="1:7" ht="17.100000000000001" customHeight="1" thickBot="1">
      <c r="A94" s="14" t="s">
        <v>757</v>
      </c>
      <c r="B94" s="73" t="s">
        <v>758</v>
      </c>
      <c r="C94" s="72" t="s">
        <v>548</v>
      </c>
      <c r="D94" s="72" t="s">
        <v>548</v>
      </c>
      <c r="E94" s="68" t="s">
        <v>759</v>
      </c>
      <c r="F94" s="68">
        <v>8513100000</v>
      </c>
      <c r="G94" s="77" t="s">
        <v>425</v>
      </c>
    </row>
  </sheetData>
  <pageMargins left="0.25" right="0.25" top="0.75" bottom="0.75" header="0.3" footer="0.3"/>
  <pageSetup paperSize="9" scale="39" orientation="portrait" r:id="rId1"/>
  <headerFooter>
    <oddFooter>&amp;CDalesman International Ltd
Marathon Place Moss Side Estate Leyland PR26 7QN
Tel 01772 453918 Email sales@dalesman.uk.com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D98F1-17B8-4C74-B2D1-C77FEE5A6D48}">
  <sheetPr>
    <pageSetUpPr fitToPage="1"/>
  </sheetPr>
  <dimension ref="A1:G11"/>
  <sheetViews>
    <sheetView workbookViewId="0">
      <selection activeCell="B20" sqref="B20"/>
    </sheetView>
  </sheetViews>
  <sheetFormatPr defaultColWidth="8.85546875" defaultRowHeight="17.100000000000001" customHeight="1"/>
  <cols>
    <col min="1" max="1" width="12.140625" style="4" customWidth="1"/>
    <col min="2" max="2" width="52.42578125" style="4" customWidth="1"/>
    <col min="3" max="4" width="9" style="88" customWidth="1"/>
    <col min="5" max="5" width="18.28515625" style="4" customWidth="1"/>
    <col min="6" max="6" width="14.28515625" style="4" customWidth="1"/>
    <col min="7" max="7" width="9" style="4" customWidth="1"/>
    <col min="8" max="16384" width="8.85546875" style="4"/>
  </cols>
  <sheetData>
    <row r="1" spans="1:7" ht="110.1" customHeight="1"/>
    <row r="2" spans="1:7" ht="17.100000000000001" customHeight="1">
      <c r="A2" s="133" t="s">
        <v>20</v>
      </c>
      <c r="B2" s="133" t="s">
        <v>21</v>
      </c>
      <c r="C2" s="134" t="s">
        <v>22</v>
      </c>
      <c r="D2" s="134" t="s">
        <v>23</v>
      </c>
      <c r="E2" s="133" t="s">
        <v>84</v>
      </c>
      <c r="F2" s="133" t="s">
        <v>527</v>
      </c>
      <c r="G2" s="133" t="s">
        <v>421</v>
      </c>
    </row>
    <row r="3" spans="1:7" ht="17.100000000000001" customHeight="1" thickBot="1">
      <c r="A3" s="146"/>
      <c r="B3" s="146"/>
      <c r="C3" s="253"/>
      <c r="D3" s="253"/>
      <c r="E3" s="146"/>
      <c r="F3" s="146"/>
      <c r="G3" s="146"/>
    </row>
    <row r="4" spans="1:7" ht="17.100000000000001" customHeight="1">
      <c r="A4" s="19" t="s">
        <v>528</v>
      </c>
      <c r="B4" s="67" t="s">
        <v>529</v>
      </c>
      <c r="C4" s="70" t="s">
        <v>530</v>
      </c>
      <c r="D4" s="70" t="s">
        <v>531</v>
      </c>
      <c r="E4" s="67" t="s">
        <v>532</v>
      </c>
      <c r="F4" s="67" t="s">
        <v>547</v>
      </c>
      <c r="G4" s="254" t="s">
        <v>425</v>
      </c>
    </row>
    <row r="5" spans="1:7" ht="17.100000000000001" customHeight="1">
      <c r="A5" s="11" t="s">
        <v>533</v>
      </c>
      <c r="B5" s="64" t="s">
        <v>534</v>
      </c>
      <c r="C5" s="71" t="s">
        <v>535</v>
      </c>
      <c r="D5" s="71" t="s">
        <v>536</v>
      </c>
      <c r="E5" s="64" t="s">
        <v>537</v>
      </c>
      <c r="F5" s="64" t="s">
        <v>547</v>
      </c>
      <c r="G5" s="89" t="s">
        <v>425</v>
      </c>
    </row>
    <row r="6" spans="1:7" ht="17.100000000000001" customHeight="1">
      <c r="A6" s="11" t="s">
        <v>538</v>
      </c>
      <c r="B6" s="64" t="s">
        <v>550</v>
      </c>
      <c r="C6" s="71" t="s">
        <v>539</v>
      </c>
      <c r="D6" s="71" t="s">
        <v>540</v>
      </c>
      <c r="E6" s="64" t="s">
        <v>541</v>
      </c>
      <c r="F6" s="64" t="s">
        <v>547</v>
      </c>
      <c r="G6" s="89" t="s">
        <v>425</v>
      </c>
    </row>
    <row r="7" spans="1:7" s="90" customFormat="1" ht="17.100000000000001" customHeight="1">
      <c r="A7" s="144" t="s">
        <v>1104</v>
      </c>
      <c r="B7" s="133" t="s">
        <v>1105</v>
      </c>
      <c r="C7" s="134">
        <v>59.99</v>
      </c>
      <c r="D7" s="134">
        <v>35.99</v>
      </c>
      <c r="E7" s="133" t="s">
        <v>1106</v>
      </c>
      <c r="F7" s="133" t="s">
        <v>547</v>
      </c>
      <c r="G7" s="145" t="s">
        <v>425</v>
      </c>
    </row>
    <row r="8" spans="1:7" ht="17.100000000000001" customHeight="1">
      <c r="A8" s="11" t="s">
        <v>542</v>
      </c>
      <c r="B8" s="64" t="s">
        <v>543</v>
      </c>
      <c r="C8" s="71">
        <v>149.99</v>
      </c>
      <c r="D8" s="71">
        <v>90.35</v>
      </c>
      <c r="E8" s="64" t="s">
        <v>544</v>
      </c>
      <c r="F8" s="64" t="s">
        <v>547</v>
      </c>
      <c r="G8" s="89" t="s">
        <v>425</v>
      </c>
    </row>
    <row r="9" spans="1:7" ht="17.100000000000001" customHeight="1">
      <c r="A9" s="11" t="s">
        <v>567</v>
      </c>
      <c r="B9" s="64" t="s">
        <v>570</v>
      </c>
      <c r="C9" s="71">
        <v>189.99</v>
      </c>
      <c r="D9" s="71">
        <v>114.5</v>
      </c>
      <c r="E9" s="64" t="s">
        <v>568</v>
      </c>
      <c r="F9" s="64" t="s">
        <v>547</v>
      </c>
      <c r="G9" s="89" t="s">
        <v>425</v>
      </c>
    </row>
    <row r="10" spans="1:7" ht="17.100000000000001" customHeight="1">
      <c r="A10" s="11" t="s">
        <v>545</v>
      </c>
      <c r="B10" s="64" t="s">
        <v>569</v>
      </c>
      <c r="C10" s="71">
        <v>219.99</v>
      </c>
      <c r="D10" s="71">
        <v>131.99</v>
      </c>
      <c r="E10" s="64" t="s">
        <v>546</v>
      </c>
      <c r="F10" s="64" t="s">
        <v>547</v>
      </c>
      <c r="G10" s="89" t="s">
        <v>425</v>
      </c>
    </row>
    <row r="11" spans="1:7" s="90" customFormat="1" ht="17.100000000000001" customHeight="1" thickBot="1">
      <c r="A11" s="251" t="s">
        <v>1202</v>
      </c>
      <c r="B11" s="91" t="s">
        <v>1203</v>
      </c>
      <c r="C11" s="137">
        <v>799.99</v>
      </c>
      <c r="D11" s="137">
        <v>519.99</v>
      </c>
      <c r="E11" s="91" t="s">
        <v>1204</v>
      </c>
      <c r="F11" s="91" t="s">
        <v>547</v>
      </c>
      <c r="G11" s="255" t="s">
        <v>425</v>
      </c>
    </row>
  </sheetData>
  <pageMargins left="0.7" right="0.7" top="0.75" bottom="0.75" header="0.3" footer="0.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91"/>
  <sheetViews>
    <sheetView zoomScale="120" zoomScaleNormal="120" workbookViewId="0">
      <selection activeCell="A2" sqref="A2:H91"/>
    </sheetView>
  </sheetViews>
  <sheetFormatPr defaultColWidth="8.85546875" defaultRowHeight="17.100000000000001" customHeight="1"/>
  <cols>
    <col min="1" max="1" width="12.140625" style="4" customWidth="1"/>
    <col min="2" max="2" width="52.42578125" style="4" customWidth="1"/>
    <col min="3" max="3" width="13.7109375" style="2" customWidth="1"/>
    <col min="4" max="4" width="10.140625" style="21" customWidth="1"/>
    <col min="5" max="5" width="10.5703125" style="48" customWidth="1"/>
    <col min="6" max="7" width="18.28515625" style="2" customWidth="1"/>
    <col min="8" max="8" width="9" style="2" customWidth="1"/>
    <col min="9" max="16384" width="8.85546875" style="2"/>
  </cols>
  <sheetData>
    <row r="1" spans="1:9" ht="110.1" customHeight="1">
      <c r="A1" s="46"/>
      <c r="B1" s="46"/>
      <c r="C1" s="1"/>
      <c r="D1" s="27"/>
      <c r="E1" s="5"/>
      <c r="F1" s="1"/>
      <c r="G1" s="1"/>
      <c r="H1" s="1"/>
    </row>
    <row r="2" spans="1:9" ht="17.100000000000001" customHeight="1">
      <c r="A2" s="256" t="s">
        <v>20</v>
      </c>
      <c r="B2" s="257" t="s">
        <v>21</v>
      </c>
      <c r="C2" s="257" t="s">
        <v>68</v>
      </c>
      <c r="D2" s="258" t="s">
        <v>22</v>
      </c>
      <c r="E2" s="258" t="s">
        <v>23</v>
      </c>
      <c r="F2" s="259" t="s">
        <v>84</v>
      </c>
      <c r="G2" s="257" t="s">
        <v>435</v>
      </c>
      <c r="H2" s="257" t="s">
        <v>421</v>
      </c>
      <c r="I2" s="8"/>
    </row>
    <row r="3" spans="1:9" ht="17.100000000000001" customHeight="1">
      <c r="A3" s="691"/>
      <c r="B3" s="690" t="s">
        <v>1205</v>
      </c>
      <c r="C3" s="778"/>
      <c r="D3" s="779"/>
      <c r="E3" s="780"/>
      <c r="F3" s="781"/>
      <c r="G3" s="260"/>
      <c r="H3" s="260"/>
    </row>
    <row r="4" spans="1:9" ht="17.100000000000001" customHeight="1" thickBot="1">
      <c r="A4" s="782">
        <v>1075355</v>
      </c>
      <c r="B4" s="271" t="s">
        <v>1209</v>
      </c>
      <c r="C4" s="272" t="s">
        <v>1207</v>
      </c>
      <c r="D4" s="783">
        <v>9.99</v>
      </c>
      <c r="E4" s="784">
        <v>4.9950000000000001</v>
      </c>
      <c r="F4" s="785" t="s">
        <v>1208</v>
      </c>
      <c r="G4" s="786">
        <v>8211930000</v>
      </c>
      <c r="H4" s="787" t="s">
        <v>425</v>
      </c>
    </row>
    <row r="5" spans="1:9" ht="17.100000000000001" customHeight="1">
      <c r="A5" s="788">
        <v>1075356</v>
      </c>
      <c r="B5" s="265" t="s">
        <v>1206</v>
      </c>
      <c r="C5" s="266" t="s">
        <v>1207</v>
      </c>
      <c r="D5" s="789">
        <v>9.99</v>
      </c>
      <c r="E5" s="790">
        <v>4.9950000000000001</v>
      </c>
      <c r="F5" s="791" t="s">
        <v>1210</v>
      </c>
      <c r="G5" s="792">
        <v>8211930000</v>
      </c>
      <c r="H5" s="793" t="s">
        <v>425</v>
      </c>
    </row>
    <row r="6" spans="1:9" ht="17.100000000000001" customHeight="1">
      <c r="A6" s="782">
        <v>1075357</v>
      </c>
      <c r="B6" s="271" t="s">
        <v>1211</v>
      </c>
      <c r="C6" s="272" t="s">
        <v>1207</v>
      </c>
      <c r="D6" s="783">
        <v>9.99</v>
      </c>
      <c r="E6" s="784">
        <v>4.9950000000000001</v>
      </c>
      <c r="F6" s="785" t="s">
        <v>1212</v>
      </c>
      <c r="G6" s="786">
        <v>8211930000</v>
      </c>
      <c r="H6" s="787" t="s">
        <v>425</v>
      </c>
    </row>
    <row r="7" spans="1:9" ht="17.100000000000001" customHeight="1">
      <c r="A7" s="782">
        <v>1074042</v>
      </c>
      <c r="B7" s="271" t="s">
        <v>1213</v>
      </c>
      <c r="C7" s="272" t="s">
        <v>1207</v>
      </c>
      <c r="D7" s="783">
        <v>9.99</v>
      </c>
      <c r="E7" s="784">
        <v>4.9950000000000001</v>
      </c>
      <c r="F7" s="785" t="s">
        <v>1214</v>
      </c>
      <c r="G7" s="786">
        <v>8211930000</v>
      </c>
      <c r="H7" s="787" t="s">
        <v>425</v>
      </c>
    </row>
    <row r="8" spans="1:9" ht="17.100000000000001" customHeight="1">
      <c r="A8" s="782">
        <v>1074043</v>
      </c>
      <c r="B8" s="271" t="s">
        <v>1215</v>
      </c>
      <c r="C8" s="272" t="s">
        <v>1207</v>
      </c>
      <c r="D8" s="783">
        <v>9.99</v>
      </c>
      <c r="E8" s="784">
        <v>4.9950000000000001</v>
      </c>
      <c r="F8" s="785" t="s">
        <v>1216</v>
      </c>
      <c r="G8" s="786">
        <v>8211930000</v>
      </c>
      <c r="H8" s="787" t="s">
        <v>425</v>
      </c>
    </row>
    <row r="9" spans="1:9" ht="17.100000000000001" customHeight="1">
      <c r="A9" s="782">
        <v>1074044</v>
      </c>
      <c r="B9" s="271" t="s">
        <v>1217</v>
      </c>
      <c r="C9" s="272" t="s">
        <v>1207</v>
      </c>
      <c r="D9" s="783">
        <v>9.99</v>
      </c>
      <c r="E9" s="784">
        <v>4.9950000000000001</v>
      </c>
      <c r="F9" s="785" t="s">
        <v>1218</v>
      </c>
      <c r="G9" s="786">
        <v>8211930000</v>
      </c>
      <c r="H9" s="787" t="s">
        <v>425</v>
      </c>
    </row>
    <row r="10" spans="1:9" ht="17.100000000000001" customHeight="1">
      <c r="A10" s="782">
        <v>1074045</v>
      </c>
      <c r="B10" s="271" t="s">
        <v>1219</v>
      </c>
      <c r="C10" s="272" t="s">
        <v>1207</v>
      </c>
      <c r="D10" s="783">
        <v>9.99</v>
      </c>
      <c r="E10" s="784">
        <v>4.9950000000000001</v>
      </c>
      <c r="F10" s="785" t="s">
        <v>1220</v>
      </c>
      <c r="G10" s="786">
        <v>8211930000</v>
      </c>
      <c r="H10" s="787" t="s">
        <v>425</v>
      </c>
    </row>
    <row r="11" spans="1:9" ht="17.100000000000001" customHeight="1">
      <c r="A11" s="782">
        <v>1074007</v>
      </c>
      <c r="B11" s="271" t="s">
        <v>1221</v>
      </c>
      <c r="C11" s="272" t="s">
        <v>1207</v>
      </c>
      <c r="D11" s="783">
        <v>9.99</v>
      </c>
      <c r="E11" s="784">
        <v>4.9950000000000001</v>
      </c>
      <c r="F11" s="785" t="s">
        <v>1222</v>
      </c>
      <c r="G11" s="786">
        <v>8211930000</v>
      </c>
      <c r="H11" s="787" t="s">
        <v>425</v>
      </c>
    </row>
    <row r="12" spans="1:9" s="8" customFormat="1" ht="17.100000000000001" customHeight="1">
      <c r="A12" s="782">
        <v>1074006</v>
      </c>
      <c r="B12" s="271" t="s">
        <v>1223</v>
      </c>
      <c r="C12" s="272" t="s">
        <v>1207</v>
      </c>
      <c r="D12" s="783">
        <v>9.99</v>
      </c>
      <c r="E12" s="784">
        <v>4.9950000000000001</v>
      </c>
      <c r="F12" s="785" t="s">
        <v>1224</v>
      </c>
      <c r="G12" s="786">
        <v>8211930000</v>
      </c>
      <c r="H12" s="787" t="s">
        <v>425</v>
      </c>
    </row>
    <row r="13" spans="1:9" ht="17.100000000000001" customHeight="1">
      <c r="A13" s="782">
        <v>1075359</v>
      </c>
      <c r="B13" s="271" t="s">
        <v>1225</v>
      </c>
      <c r="C13" s="272" t="s">
        <v>1207</v>
      </c>
      <c r="D13" s="783">
        <v>9.99</v>
      </c>
      <c r="E13" s="784">
        <v>4.9950000000000001</v>
      </c>
      <c r="F13" s="785" t="s">
        <v>1226</v>
      </c>
      <c r="G13" s="786">
        <v>8211930000</v>
      </c>
      <c r="H13" s="787" t="s">
        <v>425</v>
      </c>
    </row>
    <row r="14" spans="1:9" ht="17.100000000000001" customHeight="1">
      <c r="A14" s="782">
        <v>1074009</v>
      </c>
      <c r="B14" s="271" t="s">
        <v>1227</v>
      </c>
      <c r="C14" s="272" t="s">
        <v>1207</v>
      </c>
      <c r="D14" s="783">
        <v>9.99</v>
      </c>
      <c r="E14" s="784">
        <v>4.9950000000000001</v>
      </c>
      <c r="F14" s="785" t="s">
        <v>1228</v>
      </c>
      <c r="G14" s="786">
        <v>8211930000</v>
      </c>
      <c r="H14" s="787" t="s">
        <v>425</v>
      </c>
    </row>
    <row r="15" spans="1:9" ht="17.100000000000001" customHeight="1">
      <c r="A15" s="782">
        <v>1074041</v>
      </c>
      <c r="B15" s="271" t="s">
        <v>1229</v>
      </c>
      <c r="C15" s="272" t="s">
        <v>1207</v>
      </c>
      <c r="D15" s="783">
        <v>9.99</v>
      </c>
      <c r="E15" s="784">
        <v>4.9950000000000001</v>
      </c>
      <c r="F15" s="785" t="s">
        <v>1230</v>
      </c>
      <c r="G15" s="786">
        <v>8211930000</v>
      </c>
      <c r="H15" s="787" t="s">
        <v>425</v>
      </c>
    </row>
    <row r="16" spans="1:9" ht="17.100000000000001" customHeight="1" thickBot="1">
      <c r="A16" s="794">
        <v>1074049</v>
      </c>
      <c r="B16" s="279" t="s">
        <v>1231</v>
      </c>
      <c r="C16" s="280" t="s">
        <v>1207</v>
      </c>
      <c r="D16" s="795">
        <v>12.99</v>
      </c>
      <c r="E16" s="796">
        <v>6.4950000000000001</v>
      </c>
      <c r="F16" s="797" t="s">
        <v>1232</v>
      </c>
      <c r="G16" s="798">
        <v>8211930000</v>
      </c>
      <c r="H16" s="799" t="s">
        <v>425</v>
      </c>
    </row>
    <row r="17" spans="1:8" ht="17.100000000000001" customHeight="1" thickBot="1">
      <c r="A17" s="800"/>
      <c r="B17" s="801" t="s">
        <v>108</v>
      </c>
      <c r="C17" s="802"/>
      <c r="D17" s="803"/>
      <c r="E17" s="804"/>
      <c r="F17" s="805"/>
      <c r="G17" s="263"/>
      <c r="H17" s="263"/>
    </row>
    <row r="18" spans="1:8" ht="17.100000000000001" customHeight="1">
      <c r="A18" s="264">
        <v>1064440</v>
      </c>
      <c r="B18" s="265" t="s">
        <v>912</v>
      </c>
      <c r="C18" s="266" t="s">
        <v>197</v>
      </c>
      <c r="D18" s="267">
        <v>31.99</v>
      </c>
      <c r="E18" s="267">
        <v>15.994999999999999</v>
      </c>
      <c r="F18" s="268" t="s">
        <v>485</v>
      </c>
      <c r="G18" s="265">
        <v>8205510000</v>
      </c>
      <c r="H18" s="269" t="s">
        <v>425</v>
      </c>
    </row>
    <row r="19" spans="1:8" ht="17.100000000000001" customHeight="1">
      <c r="A19" s="270">
        <v>1064441</v>
      </c>
      <c r="B19" s="271" t="s">
        <v>913</v>
      </c>
      <c r="C19" s="272" t="s">
        <v>197</v>
      </c>
      <c r="D19" s="273">
        <v>31.99</v>
      </c>
      <c r="E19" s="273">
        <v>15.994999999999999</v>
      </c>
      <c r="F19" s="274" t="s">
        <v>486</v>
      </c>
      <c r="G19" s="271">
        <v>8205510000</v>
      </c>
      <c r="H19" s="275" t="s">
        <v>425</v>
      </c>
    </row>
    <row r="20" spans="1:8" ht="17.100000000000001" customHeight="1">
      <c r="A20" s="270">
        <v>1027829</v>
      </c>
      <c r="B20" s="271" t="s">
        <v>889</v>
      </c>
      <c r="C20" s="272" t="s">
        <v>195</v>
      </c>
      <c r="D20" s="273">
        <v>32.99</v>
      </c>
      <c r="E20" s="273">
        <v>16.495000000000001</v>
      </c>
      <c r="F20" s="276" t="s">
        <v>241</v>
      </c>
      <c r="G20" s="271">
        <v>8211930000</v>
      </c>
      <c r="H20" s="275" t="s">
        <v>425</v>
      </c>
    </row>
    <row r="21" spans="1:8" ht="17.100000000000001" customHeight="1">
      <c r="A21" s="270">
        <v>1027828</v>
      </c>
      <c r="B21" s="271" t="s">
        <v>248</v>
      </c>
      <c r="C21" s="272" t="s">
        <v>195</v>
      </c>
      <c r="D21" s="273">
        <v>32.99</v>
      </c>
      <c r="E21" s="273">
        <v>16.495000000000001</v>
      </c>
      <c r="F21" s="276" t="s">
        <v>261</v>
      </c>
      <c r="G21" s="271">
        <v>8211930000</v>
      </c>
      <c r="H21" s="275" t="s">
        <v>425</v>
      </c>
    </row>
    <row r="22" spans="1:8" ht="17.100000000000001" customHeight="1">
      <c r="A22" s="270">
        <v>1027819</v>
      </c>
      <c r="B22" s="271" t="s">
        <v>60</v>
      </c>
      <c r="C22" s="272" t="s">
        <v>195</v>
      </c>
      <c r="D22" s="273">
        <v>32.99</v>
      </c>
      <c r="E22" s="273">
        <v>16.495000000000001</v>
      </c>
      <c r="F22" s="276" t="s">
        <v>253</v>
      </c>
      <c r="G22" s="271">
        <v>8211930000</v>
      </c>
      <c r="H22" s="275" t="s">
        <v>425</v>
      </c>
    </row>
    <row r="23" spans="1:8" ht="17.100000000000001" customHeight="1">
      <c r="A23" s="270">
        <v>1070066</v>
      </c>
      <c r="B23" s="271" t="s">
        <v>890</v>
      </c>
      <c r="C23" s="272" t="s">
        <v>28</v>
      </c>
      <c r="D23" s="273">
        <v>49.99</v>
      </c>
      <c r="E23" s="273">
        <v>24.995000000000001</v>
      </c>
      <c r="F23" s="274" t="s">
        <v>891</v>
      </c>
      <c r="G23" s="271">
        <v>8205598000</v>
      </c>
      <c r="H23" s="275" t="s">
        <v>423</v>
      </c>
    </row>
    <row r="24" spans="1:8" ht="17.100000000000001" customHeight="1">
      <c r="A24" s="270">
        <v>1059854</v>
      </c>
      <c r="B24" s="271" t="s">
        <v>297</v>
      </c>
      <c r="C24" s="272" t="s">
        <v>28</v>
      </c>
      <c r="D24" s="273">
        <v>34.99</v>
      </c>
      <c r="E24" s="273">
        <v>17.495000000000001</v>
      </c>
      <c r="F24" s="274" t="s">
        <v>302</v>
      </c>
      <c r="G24" s="271">
        <v>8211930000</v>
      </c>
      <c r="H24" s="275" t="s">
        <v>425</v>
      </c>
    </row>
    <row r="25" spans="1:8" ht="17.100000000000001" customHeight="1">
      <c r="A25" s="270">
        <v>1059830</v>
      </c>
      <c r="B25" s="271" t="s">
        <v>298</v>
      </c>
      <c r="C25" s="272" t="s">
        <v>195</v>
      </c>
      <c r="D25" s="273">
        <v>34.99</v>
      </c>
      <c r="E25" s="273">
        <v>17.495000000000001</v>
      </c>
      <c r="F25" s="274" t="s">
        <v>306</v>
      </c>
      <c r="G25" s="271">
        <v>8211930000</v>
      </c>
      <c r="H25" s="275" t="s">
        <v>425</v>
      </c>
    </row>
    <row r="26" spans="1:8" ht="17.100000000000001" customHeight="1">
      <c r="A26" s="270">
        <v>1059831</v>
      </c>
      <c r="B26" s="271" t="s">
        <v>299</v>
      </c>
      <c r="C26" s="272" t="s">
        <v>195</v>
      </c>
      <c r="D26" s="273">
        <v>34.99</v>
      </c>
      <c r="E26" s="273">
        <v>17.495000000000001</v>
      </c>
      <c r="F26" s="274" t="s">
        <v>303</v>
      </c>
      <c r="G26" s="271">
        <v>8211930000</v>
      </c>
      <c r="H26" s="275" t="s">
        <v>425</v>
      </c>
    </row>
    <row r="27" spans="1:8" ht="17.100000000000001" customHeight="1">
      <c r="A27" s="270">
        <v>1059853</v>
      </c>
      <c r="B27" s="271" t="s">
        <v>300</v>
      </c>
      <c r="C27" s="272" t="s">
        <v>28</v>
      </c>
      <c r="D27" s="273">
        <v>34.99</v>
      </c>
      <c r="E27" s="273">
        <v>17.495000000000001</v>
      </c>
      <c r="F27" s="274" t="s">
        <v>304</v>
      </c>
      <c r="G27" s="271">
        <v>8211930000</v>
      </c>
      <c r="H27" s="275" t="s">
        <v>425</v>
      </c>
    </row>
    <row r="28" spans="1:8" ht="17.100000000000001" customHeight="1">
      <c r="A28" s="270">
        <v>1059834</v>
      </c>
      <c r="B28" s="271" t="s">
        <v>301</v>
      </c>
      <c r="C28" s="272" t="s">
        <v>195</v>
      </c>
      <c r="D28" s="273">
        <v>34.99</v>
      </c>
      <c r="E28" s="273">
        <v>17.495000000000001</v>
      </c>
      <c r="F28" s="274" t="s">
        <v>305</v>
      </c>
      <c r="G28" s="271">
        <v>8211930000</v>
      </c>
      <c r="H28" s="275" t="s">
        <v>425</v>
      </c>
    </row>
    <row r="29" spans="1:8" ht="17.100000000000001" customHeight="1">
      <c r="A29" s="270">
        <v>1052453</v>
      </c>
      <c r="B29" s="271" t="s">
        <v>257</v>
      </c>
      <c r="C29" s="272" t="s">
        <v>195</v>
      </c>
      <c r="D29" s="273">
        <v>39.99</v>
      </c>
      <c r="E29" s="273">
        <v>19.995000000000001</v>
      </c>
      <c r="F29" s="276" t="s">
        <v>259</v>
      </c>
      <c r="G29" s="271">
        <v>8211930000</v>
      </c>
      <c r="H29" s="275" t="s">
        <v>425</v>
      </c>
    </row>
    <row r="30" spans="1:8" ht="17.100000000000001" customHeight="1">
      <c r="A30" s="270">
        <v>1052452</v>
      </c>
      <c r="B30" s="271" t="s">
        <v>258</v>
      </c>
      <c r="C30" s="272" t="s">
        <v>195</v>
      </c>
      <c r="D30" s="273">
        <v>39.99</v>
      </c>
      <c r="E30" s="273">
        <v>19.995000000000001</v>
      </c>
      <c r="F30" s="276" t="s">
        <v>260</v>
      </c>
      <c r="G30" s="271">
        <v>8211930000</v>
      </c>
      <c r="H30" s="275" t="s">
        <v>425</v>
      </c>
    </row>
    <row r="31" spans="1:8" ht="17.100000000000001" customHeight="1">
      <c r="A31" s="270">
        <v>1064408</v>
      </c>
      <c r="B31" s="271" t="s">
        <v>487</v>
      </c>
      <c r="C31" s="272" t="s">
        <v>195</v>
      </c>
      <c r="D31" s="273">
        <v>49.99</v>
      </c>
      <c r="E31" s="273">
        <v>24.995000000000001</v>
      </c>
      <c r="F31" s="277" t="s">
        <v>488</v>
      </c>
      <c r="G31" s="271">
        <v>8211930000</v>
      </c>
      <c r="H31" s="275" t="s">
        <v>425</v>
      </c>
    </row>
    <row r="32" spans="1:8" ht="17.100000000000001" customHeight="1">
      <c r="A32" s="270">
        <v>1064416</v>
      </c>
      <c r="B32" s="271" t="s">
        <v>489</v>
      </c>
      <c r="C32" s="272" t="s">
        <v>195</v>
      </c>
      <c r="D32" s="273">
        <v>49.99</v>
      </c>
      <c r="E32" s="273">
        <v>24.995000000000001</v>
      </c>
      <c r="F32" s="277" t="s">
        <v>490</v>
      </c>
      <c r="G32" s="271">
        <v>8211930000</v>
      </c>
      <c r="H32" s="275" t="s">
        <v>425</v>
      </c>
    </row>
    <row r="33" spans="1:8" ht="17.100000000000001" customHeight="1">
      <c r="A33" s="270">
        <v>1064396</v>
      </c>
      <c r="B33" s="271" t="s">
        <v>491</v>
      </c>
      <c r="C33" s="272" t="s">
        <v>195</v>
      </c>
      <c r="D33" s="273">
        <v>49.99</v>
      </c>
      <c r="E33" s="273">
        <v>24.995000000000001</v>
      </c>
      <c r="F33" s="277" t="s">
        <v>492</v>
      </c>
      <c r="G33" s="271">
        <v>8211930000</v>
      </c>
      <c r="H33" s="275" t="s">
        <v>425</v>
      </c>
    </row>
    <row r="34" spans="1:8" ht="17.100000000000001" customHeight="1">
      <c r="A34" s="270">
        <v>1064399</v>
      </c>
      <c r="B34" s="271" t="s">
        <v>493</v>
      </c>
      <c r="C34" s="272" t="s">
        <v>28</v>
      </c>
      <c r="D34" s="273">
        <v>49.99</v>
      </c>
      <c r="E34" s="273">
        <v>24.995000000000001</v>
      </c>
      <c r="F34" s="277" t="s">
        <v>494</v>
      </c>
      <c r="G34" s="271">
        <v>8211930000</v>
      </c>
      <c r="H34" s="275" t="s">
        <v>425</v>
      </c>
    </row>
    <row r="35" spans="1:8" ht="17.100000000000001" customHeight="1">
      <c r="A35" s="270">
        <v>1064404</v>
      </c>
      <c r="B35" s="271" t="s">
        <v>495</v>
      </c>
      <c r="C35" s="272" t="s">
        <v>195</v>
      </c>
      <c r="D35" s="273">
        <v>49.99</v>
      </c>
      <c r="E35" s="273">
        <v>24.995000000000001</v>
      </c>
      <c r="F35" s="277" t="s">
        <v>496</v>
      </c>
      <c r="G35" s="271">
        <v>8211930000</v>
      </c>
      <c r="H35" s="275" t="s">
        <v>425</v>
      </c>
    </row>
    <row r="36" spans="1:8" ht="17.100000000000001" customHeight="1" thickBot="1">
      <c r="A36" s="800"/>
      <c r="B36" s="801" t="s">
        <v>109</v>
      </c>
      <c r="C36" s="802"/>
      <c r="D36" s="803"/>
      <c r="E36" s="804"/>
      <c r="F36" s="805"/>
      <c r="G36" s="263"/>
      <c r="H36" s="263"/>
    </row>
    <row r="37" spans="1:8" ht="17.100000000000001" customHeight="1">
      <c r="A37" s="264">
        <v>1027512</v>
      </c>
      <c r="B37" s="265" t="s">
        <v>152</v>
      </c>
      <c r="C37" s="266" t="s">
        <v>28</v>
      </c>
      <c r="D37" s="267">
        <v>54.99</v>
      </c>
      <c r="E37" s="267">
        <v>27.495000000000001</v>
      </c>
      <c r="F37" s="284" t="s">
        <v>153</v>
      </c>
      <c r="G37" s="265">
        <v>8211930000</v>
      </c>
      <c r="H37" s="269" t="s">
        <v>425</v>
      </c>
    </row>
    <row r="38" spans="1:8" ht="17.100000000000001" customHeight="1">
      <c r="A38" s="270">
        <v>1055358</v>
      </c>
      <c r="B38" s="271" t="s">
        <v>409</v>
      </c>
      <c r="C38" s="272" t="s">
        <v>28</v>
      </c>
      <c r="D38" s="273">
        <v>64.989999999999995</v>
      </c>
      <c r="E38" s="273">
        <v>32.494999999999997</v>
      </c>
      <c r="F38" s="274" t="s">
        <v>410</v>
      </c>
      <c r="G38" s="271">
        <v>8211930000</v>
      </c>
      <c r="H38" s="275" t="s">
        <v>425</v>
      </c>
    </row>
    <row r="39" spans="1:8" ht="17.100000000000001" customHeight="1">
      <c r="A39" s="270">
        <v>1027513</v>
      </c>
      <c r="B39" s="271" t="s">
        <v>497</v>
      </c>
      <c r="C39" s="272" t="s">
        <v>28</v>
      </c>
      <c r="D39" s="273">
        <v>69.989999999999995</v>
      </c>
      <c r="E39" s="273">
        <v>34.994999999999997</v>
      </c>
      <c r="F39" s="276" t="s">
        <v>265</v>
      </c>
      <c r="G39" s="271">
        <v>8211930000</v>
      </c>
      <c r="H39" s="275" t="s">
        <v>425</v>
      </c>
    </row>
    <row r="40" spans="1:8" ht="17.100000000000001" customHeight="1">
      <c r="A40" s="270">
        <v>1055359</v>
      </c>
      <c r="B40" s="271" t="s">
        <v>262</v>
      </c>
      <c r="C40" s="272" t="s">
        <v>195</v>
      </c>
      <c r="D40" s="273">
        <v>79.989999999999995</v>
      </c>
      <c r="E40" s="273">
        <v>39.994999999999997</v>
      </c>
      <c r="F40" s="274" t="s">
        <v>411</v>
      </c>
      <c r="G40" s="271">
        <v>8211930000</v>
      </c>
      <c r="H40" s="275" t="s">
        <v>425</v>
      </c>
    </row>
    <row r="41" spans="1:8" ht="17.100000000000001" customHeight="1">
      <c r="A41" s="270">
        <v>1027824</v>
      </c>
      <c r="B41" s="271" t="s">
        <v>1448</v>
      </c>
      <c r="C41" s="272" t="s">
        <v>195</v>
      </c>
      <c r="D41" s="273">
        <v>144.99</v>
      </c>
      <c r="E41" s="273">
        <v>72.495000000000005</v>
      </c>
      <c r="F41" s="276" t="s">
        <v>1449</v>
      </c>
      <c r="G41" s="271">
        <v>8211930000</v>
      </c>
      <c r="H41" s="275" t="s">
        <v>425</v>
      </c>
    </row>
    <row r="42" spans="1:8" ht="17.100000000000001" customHeight="1">
      <c r="A42" s="270">
        <v>1019784</v>
      </c>
      <c r="B42" s="271" t="s">
        <v>498</v>
      </c>
      <c r="C42" s="272" t="s">
        <v>55</v>
      </c>
      <c r="D42" s="273">
        <v>135</v>
      </c>
      <c r="E42" s="273">
        <v>67.5</v>
      </c>
      <c r="F42" s="276" t="s">
        <v>87</v>
      </c>
      <c r="G42" s="271">
        <v>8211930000</v>
      </c>
      <c r="H42" s="275" t="s">
        <v>423</v>
      </c>
    </row>
    <row r="43" spans="1:8" ht="17.100000000000001" customHeight="1">
      <c r="A43" s="270">
        <v>1059828</v>
      </c>
      <c r="B43" s="271" t="s">
        <v>499</v>
      </c>
      <c r="C43" s="272" t="s">
        <v>195</v>
      </c>
      <c r="D43" s="273">
        <v>104.99</v>
      </c>
      <c r="E43" s="273">
        <v>52.494999999999997</v>
      </c>
      <c r="F43" s="274" t="s">
        <v>500</v>
      </c>
      <c r="G43" s="271">
        <v>8211930000</v>
      </c>
      <c r="H43" s="275" t="s">
        <v>425</v>
      </c>
    </row>
    <row r="44" spans="1:8" ht="17.100000000000001" customHeight="1" thickBot="1">
      <c r="A44" s="278">
        <v>1067406</v>
      </c>
      <c r="B44" s="279" t="s">
        <v>892</v>
      </c>
      <c r="C44" s="280" t="s">
        <v>195</v>
      </c>
      <c r="D44" s="281">
        <v>104.99</v>
      </c>
      <c r="E44" s="281">
        <v>52.5</v>
      </c>
      <c r="F44" s="282" t="s">
        <v>893</v>
      </c>
      <c r="G44" s="279">
        <v>8211930000</v>
      </c>
      <c r="H44" s="283" t="s">
        <v>425</v>
      </c>
    </row>
    <row r="45" spans="1:8" ht="17.100000000000001" customHeight="1" thickBot="1">
      <c r="A45" s="800"/>
      <c r="B45" s="801" t="s">
        <v>501</v>
      </c>
      <c r="C45" s="802"/>
      <c r="D45" s="803"/>
      <c r="E45" s="804"/>
      <c r="F45" s="805"/>
      <c r="G45" s="263"/>
      <c r="H45" s="263"/>
    </row>
    <row r="46" spans="1:8" s="8" customFormat="1" ht="17.100000000000001" customHeight="1">
      <c r="A46" s="788">
        <v>1074528</v>
      </c>
      <c r="B46" s="265" t="s">
        <v>1233</v>
      </c>
      <c r="C46" s="806" t="s">
        <v>28</v>
      </c>
      <c r="D46" s="267">
        <v>17.989999999999998</v>
      </c>
      <c r="E46" s="267">
        <v>8.9949999999999992</v>
      </c>
      <c r="F46" s="807" t="s">
        <v>1234</v>
      </c>
      <c r="G46" s="808">
        <v>8211930000</v>
      </c>
      <c r="H46" s="793" t="s">
        <v>425</v>
      </c>
    </row>
    <row r="47" spans="1:8" ht="17.100000000000001" customHeight="1">
      <c r="A47" s="782">
        <v>1074530</v>
      </c>
      <c r="B47" s="271" t="s">
        <v>1235</v>
      </c>
      <c r="C47" s="809" t="s">
        <v>28</v>
      </c>
      <c r="D47" s="273">
        <v>17.989999999999998</v>
      </c>
      <c r="E47" s="273">
        <v>8.9949999999999992</v>
      </c>
      <c r="F47" s="810" t="s">
        <v>1236</v>
      </c>
      <c r="G47" s="811">
        <v>8211930000</v>
      </c>
      <c r="H47" s="787" t="s">
        <v>425</v>
      </c>
    </row>
    <row r="48" spans="1:8" ht="17.100000000000001" customHeight="1">
      <c r="A48" s="782">
        <v>1074532</v>
      </c>
      <c r="B48" s="271" t="s">
        <v>1237</v>
      </c>
      <c r="C48" s="809" t="s">
        <v>28</v>
      </c>
      <c r="D48" s="273">
        <v>17.989999999999998</v>
      </c>
      <c r="E48" s="273">
        <v>8.9949999999999992</v>
      </c>
      <c r="F48" s="810" t="s">
        <v>1238</v>
      </c>
      <c r="G48" s="811">
        <v>8211930000</v>
      </c>
      <c r="H48" s="787" t="s">
        <v>425</v>
      </c>
    </row>
    <row r="49" spans="1:9" ht="17.100000000000001" customHeight="1">
      <c r="A49" s="270">
        <v>1027821</v>
      </c>
      <c r="B49" s="271" t="s">
        <v>57</v>
      </c>
      <c r="C49" s="272" t="s">
        <v>195</v>
      </c>
      <c r="D49" s="273">
        <v>17.989999999999998</v>
      </c>
      <c r="E49" s="273">
        <v>8.9949999999999992</v>
      </c>
      <c r="F49" s="276" t="s">
        <v>244</v>
      </c>
      <c r="G49" s="271">
        <v>8211930000</v>
      </c>
      <c r="H49" s="275" t="s">
        <v>425</v>
      </c>
    </row>
    <row r="50" spans="1:9" ht="17.100000000000001" customHeight="1">
      <c r="A50" s="270" t="s">
        <v>233</v>
      </c>
      <c r="B50" s="271" t="s">
        <v>234</v>
      </c>
      <c r="C50" s="272" t="s">
        <v>195</v>
      </c>
      <c r="D50" s="273">
        <v>31.99</v>
      </c>
      <c r="E50" s="273">
        <v>15.994999999999999</v>
      </c>
      <c r="F50" s="276" t="s">
        <v>235</v>
      </c>
      <c r="G50" s="271">
        <v>8211930000</v>
      </c>
      <c r="H50" s="275" t="s">
        <v>425</v>
      </c>
    </row>
    <row r="51" spans="1:9" ht="17.100000000000001" customHeight="1">
      <c r="A51" s="270" t="s">
        <v>254</v>
      </c>
      <c r="B51" s="271" t="s">
        <v>255</v>
      </c>
      <c r="C51" s="272" t="s">
        <v>195</v>
      </c>
      <c r="D51" s="273">
        <v>31.99</v>
      </c>
      <c r="E51" s="273">
        <v>15.994999999999999</v>
      </c>
      <c r="F51" s="276" t="s">
        <v>256</v>
      </c>
      <c r="G51" s="271">
        <v>8211930000</v>
      </c>
      <c r="H51" s="275" t="s">
        <v>425</v>
      </c>
    </row>
    <row r="52" spans="1:9" ht="17.100000000000001" customHeight="1">
      <c r="A52" s="270">
        <v>1050249</v>
      </c>
      <c r="B52" s="271" t="s">
        <v>1239</v>
      </c>
      <c r="C52" s="272" t="s">
        <v>195</v>
      </c>
      <c r="D52" s="273">
        <v>29.99</v>
      </c>
      <c r="E52" s="273">
        <v>14.994999999999999</v>
      </c>
      <c r="F52" s="276" t="s">
        <v>245</v>
      </c>
      <c r="G52" s="271">
        <v>8211930000</v>
      </c>
      <c r="H52" s="275" t="s">
        <v>425</v>
      </c>
    </row>
    <row r="53" spans="1:9" s="8" customFormat="1" ht="17.100000000000001" customHeight="1">
      <c r="A53" s="270">
        <v>1066487</v>
      </c>
      <c r="B53" s="271" t="s">
        <v>1240</v>
      </c>
      <c r="C53" s="272" t="s">
        <v>195</v>
      </c>
      <c r="D53" s="273">
        <v>34.99</v>
      </c>
      <c r="E53" s="273">
        <v>17.495000000000001</v>
      </c>
      <c r="F53" s="274" t="s">
        <v>1241</v>
      </c>
      <c r="G53" s="271">
        <v>8211930000</v>
      </c>
      <c r="H53" s="275" t="s">
        <v>425</v>
      </c>
    </row>
    <row r="54" spans="1:9" ht="17.100000000000001" customHeight="1">
      <c r="A54" s="270">
        <v>1048065</v>
      </c>
      <c r="B54" s="271" t="s">
        <v>246</v>
      </c>
      <c r="C54" s="272" t="s">
        <v>195</v>
      </c>
      <c r="D54" s="273">
        <v>42.99</v>
      </c>
      <c r="E54" s="273">
        <v>21.495000000000001</v>
      </c>
      <c r="F54" s="276" t="s">
        <v>247</v>
      </c>
      <c r="G54" s="271">
        <v>8211930000</v>
      </c>
      <c r="H54" s="275" t="s">
        <v>425</v>
      </c>
    </row>
    <row r="55" spans="1:9" s="8" customFormat="1" ht="17.100000000000001" customHeight="1">
      <c r="A55" s="270">
        <v>1062400</v>
      </c>
      <c r="B55" s="271" t="s">
        <v>338</v>
      </c>
      <c r="C55" s="272" t="s">
        <v>28</v>
      </c>
      <c r="D55" s="273">
        <v>29.99</v>
      </c>
      <c r="E55" s="273">
        <v>14.994999999999999</v>
      </c>
      <c r="F55" s="274" t="s">
        <v>339</v>
      </c>
      <c r="G55" s="271">
        <v>8215999000</v>
      </c>
      <c r="H55" s="275" t="s">
        <v>425</v>
      </c>
    </row>
    <row r="56" spans="1:9" s="8" customFormat="1" ht="17.100000000000001" customHeight="1">
      <c r="A56" s="270">
        <v>1059846</v>
      </c>
      <c r="B56" s="271" t="s">
        <v>401</v>
      </c>
      <c r="C56" s="272" t="s">
        <v>28</v>
      </c>
      <c r="D56" s="273">
        <v>29.99</v>
      </c>
      <c r="E56" s="273">
        <v>14.994999999999999</v>
      </c>
      <c r="F56" s="274" t="s">
        <v>402</v>
      </c>
      <c r="G56" s="271">
        <v>8211920000</v>
      </c>
      <c r="H56" s="275" t="s">
        <v>425</v>
      </c>
    </row>
    <row r="57" spans="1:9" ht="17.100000000000001" customHeight="1">
      <c r="A57" s="270">
        <v>1059847</v>
      </c>
      <c r="B57" s="271" t="s">
        <v>403</v>
      </c>
      <c r="C57" s="272" t="s">
        <v>28</v>
      </c>
      <c r="D57" s="273">
        <v>29.99</v>
      </c>
      <c r="E57" s="273">
        <v>14.994999999999999</v>
      </c>
      <c r="F57" s="274" t="s">
        <v>404</v>
      </c>
      <c r="G57" s="271">
        <v>8211920000</v>
      </c>
      <c r="H57" s="275" t="s">
        <v>425</v>
      </c>
    </row>
    <row r="58" spans="1:9" ht="17.100000000000001" customHeight="1">
      <c r="A58" s="782">
        <v>1074494</v>
      </c>
      <c r="B58" s="271" t="s">
        <v>1242</v>
      </c>
      <c r="C58" s="272" t="s">
        <v>195</v>
      </c>
      <c r="D58" s="273">
        <v>43.99</v>
      </c>
      <c r="E58" s="273">
        <v>22</v>
      </c>
      <c r="F58" s="810" t="s">
        <v>1243</v>
      </c>
      <c r="G58" s="811">
        <v>8211930000</v>
      </c>
      <c r="H58" s="787" t="s">
        <v>423</v>
      </c>
      <c r="I58" s="51"/>
    </row>
    <row r="59" spans="1:9" ht="17.100000000000001" customHeight="1">
      <c r="A59" s="782">
        <v>1074498</v>
      </c>
      <c r="B59" s="271" t="s">
        <v>1244</v>
      </c>
      <c r="C59" s="272" t="s">
        <v>195</v>
      </c>
      <c r="D59" s="273">
        <v>43.99</v>
      </c>
      <c r="E59" s="273">
        <v>22</v>
      </c>
      <c r="F59" s="810" t="s">
        <v>1245</v>
      </c>
      <c r="G59" s="811">
        <v>8211930000</v>
      </c>
      <c r="H59" s="787" t="s">
        <v>423</v>
      </c>
    </row>
    <row r="60" spans="1:9" s="8" customFormat="1" ht="17.100000000000001" customHeight="1">
      <c r="A60" s="782">
        <v>1074514</v>
      </c>
      <c r="B60" s="271" t="s">
        <v>1246</v>
      </c>
      <c r="C60" s="272" t="s">
        <v>195</v>
      </c>
      <c r="D60" s="273">
        <v>43.99</v>
      </c>
      <c r="E60" s="273">
        <v>22</v>
      </c>
      <c r="F60" s="810" t="s">
        <v>1247</v>
      </c>
      <c r="G60" s="811">
        <v>8211930000</v>
      </c>
      <c r="H60" s="787" t="s">
        <v>423</v>
      </c>
    </row>
    <row r="61" spans="1:9" ht="17.100000000000001" customHeight="1">
      <c r="A61" s="270">
        <v>1055366</v>
      </c>
      <c r="B61" s="271" t="s">
        <v>340</v>
      </c>
      <c r="C61" s="272" t="s">
        <v>195</v>
      </c>
      <c r="D61" s="273">
        <v>49.99</v>
      </c>
      <c r="E61" s="273">
        <v>24.995000000000001</v>
      </c>
      <c r="F61" s="274" t="s">
        <v>341</v>
      </c>
      <c r="G61" s="271">
        <v>8211930000</v>
      </c>
      <c r="H61" s="275" t="s">
        <v>425</v>
      </c>
    </row>
    <row r="62" spans="1:9" ht="17.100000000000001" customHeight="1">
      <c r="A62" s="270">
        <v>1055364</v>
      </c>
      <c r="B62" s="271" t="s">
        <v>342</v>
      </c>
      <c r="C62" s="272" t="s">
        <v>195</v>
      </c>
      <c r="D62" s="273">
        <v>54.99</v>
      </c>
      <c r="E62" s="273">
        <v>27.495000000000001</v>
      </c>
      <c r="F62" s="274" t="s">
        <v>341</v>
      </c>
      <c r="G62" s="271">
        <v>8211930000</v>
      </c>
      <c r="H62" s="275" t="s">
        <v>425</v>
      </c>
    </row>
    <row r="63" spans="1:9" ht="17.100000000000001" customHeight="1">
      <c r="A63" s="270">
        <v>1064583</v>
      </c>
      <c r="B63" s="271" t="s">
        <v>894</v>
      </c>
      <c r="C63" s="272" t="s">
        <v>195</v>
      </c>
      <c r="D63" s="273">
        <v>69.989999999999995</v>
      </c>
      <c r="E63" s="273">
        <v>34.994999999999997</v>
      </c>
      <c r="F63" s="274" t="s">
        <v>895</v>
      </c>
      <c r="G63" s="271">
        <v>8211930000</v>
      </c>
      <c r="H63" s="275" t="s">
        <v>425</v>
      </c>
    </row>
    <row r="64" spans="1:9" ht="17.100000000000001" customHeight="1">
      <c r="A64" s="270">
        <v>1013976</v>
      </c>
      <c r="B64" s="271" t="s">
        <v>56</v>
      </c>
      <c r="C64" s="272" t="s">
        <v>195</v>
      </c>
      <c r="D64" s="273">
        <v>25.99</v>
      </c>
      <c r="E64" s="273">
        <v>12.994999999999999</v>
      </c>
      <c r="F64" s="274" t="s">
        <v>366</v>
      </c>
      <c r="G64" s="271">
        <v>8211930000</v>
      </c>
      <c r="H64" s="275" t="s">
        <v>425</v>
      </c>
    </row>
    <row r="65" spans="1:8" ht="17.100000000000001" customHeight="1">
      <c r="A65" s="270">
        <v>1015537</v>
      </c>
      <c r="B65" s="271" t="s">
        <v>273</v>
      </c>
      <c r="C65" s="272" t="s">
        <v>263</v>
      </c>
      <c r="D65" s="273">
        <v>64.989999999999995</v>
      </c>
      <c r="E65" s="273">
        <v>32.5</v>
      </c>
      <c r="F65" s="274" t="s">
        <v>274</v>
      </c>
      <c r="G65" s="271">
        <v>8211930000</v>
      </c>
      <c r="H65" s="275" t="s">
        <v>425</v>
      </c>
    </row>
    <row r="66" spans="1:8" ht="17.100000000000001" customHeight="1" thickBot="1">
      <c r="A66" s="278">
        <v>1020852</v>
      </c>
      <c r="B66" s="279" t="s">
        <v>502</v>
      </c>
      <c r="C66" s="280" t="s">
        <v>28</v>
      </c>
      <c r="D66" s="281">
        <v>17.989999999999998</v>
      </c>
      <c r="E66" s="281">
        <v>8.9949999999999992</v>
      </c>
      <c r="F66" s="282" t="s">
        <v>503</v>
      </c>
      <c r="G66" s="279">
        <v>8211930000</v>
      </c>
      <c r="H66" s="283" t="s">
        <v>425</v>
      </c>
    </row>
    <row r="67" spans="1:8" ht="17.100000000000001" customHeight="1">
      <c r="A67" s="812"/>
      <c r="B67" s="801" t="s">
        <v>110</v>
      </c>
      <c r="C67" s="802"/>
      <c r="D67" s="803"/>
      <c r="E67" s="804"/>
      <c r="F67" s="805"/>
      <c r="G67" s="263"/>
      <c r="H67" s="263"/>
    </row>
    <row r="68" spans="1:8" ht="17.100000000000001" customHeight="1">
      <c r="A68" s="270">
        <v>1066483</v>
      </c>
      <c r="B68" s="271" t="s">
        <v>896</v>
      </c>
      <c r="C68" s="272" t="s">
        <v>195</v>
      </c>
      <c r="D68" s="273">
        <v>59.99</v>
      </c>
      <c r="E68" s="273">
        <v>29.995000000000001</v>
      </c>
      <c r="F68" s="274" t="s">
        <v>893</v>
      </c>
      <c r="G68" s="271">
        <v>8211930000</v>
      </c>
      <c r="H68" s="275" t="s">
        <v>425</v>
      </c>
    </row>
    <row r="69" spans="1:8" ht="17.100000000000001" customHeight="1">
      <c r="A69" s="270">
        <v>1055367</v>
      </c>
      <c r="B69" s="271" t="s">
        <v>264</v>
      </c>
      <c r="C69" s="272" t="s">
        <v>195</v>
      </c>
      <c r="D69" s="273">
        <v>77.989999999999995</v>
      </c>
      <c r="E69" s="273">
        <v>38.994999999999997</v>
      </c>
      <c r="F69" s="274" t="s">
        <v>504</v>
      </c>
      <c r="G69" s="271">
        <v>8211924050</v>
      </c>
      <c r="H69" s="275" t="s">
        <v>425</v>
      </c>
    </row>
    <row r="70" spans="1:8" ht="17.100000000000001" customHeight="1">
      <c r="A70" s="286">
        <v>1069260</v>
      </c>
      <c r="B70" s="261" t="s">
        <v>897</v>
      </c>
      <c r="C70" s="257" t="s">
        <v>195</v>
      </c>
      <c r="D70" s="285">
        <v>109.99</v>
      </c>
      <c r="E70" s="285">
        <v>54.994999999999997</v>
      </c>
      <c r="F70" s="287" t="s">
        <v>899</v>
      </c>
      <c r="G70" s="261">
        <v>8211930000</v>
      </c>
      <c r="H70" s="288" t="s">
        <v>425</v>
      </c>
    </row>
    <row r="71" spans="1:8" ht="17.100000000000001" customHeight="1">
      <c r="A71" s="286">
        <v>1069216</v>
      </c>
      <c r="B71" s="261" t="s">
        <v>898</v>
      </c>
      <c r="C71" s="257" t="s">
        <v>195</v>
      </c>
      <c r="D71" s="285">
        <v>109.99</v>
      </c>
      <c r="E71" s="285">
        <v>54.994999999999997</v>
      </c>
      <c r="F71" s="287" t="s">
        <v>900</v>
      </c>
      <c r="G71" s="261">
        <v>8211930000</v>
      </c>
      <c r="H71" s="288" t="s">
        <v>425</v>
      </c>
    </row>
    <row r="72" spans="1:8" ht="17.100000000000001" customHeight="1">
      <c r="A72" s="289">
        <v>1075371</v>
      </c>
      <c r="B72" s="290" t="s">
        <v>1248</v>
      </c>
      <c r="C72" s="257" t="s">
        <v>195</v>
      </c>
      <c r="D72" s="285">
        <v>164.99</v>
      </c>
      <c r="E72" s="285">
        <v>82.5</v>
      </c>
      <c r="F72" s="287" t="s">
        <v>1249</v>
      </c>
      <c r="G72" s="291">
        <v>8211930000</v>
      </c>
      <c r="H72" s="288" t="s">
        <v>423</v>
      </c>
    </row>
    <row r="73" spans="1:8" ht="17.100000000000001" customHeight="1" thickBot="1">
      <c r="A73" s="292">
        <v>1075372</v>
      </c>
      <c r="B73" s="293" t="s">
        <v>1250</v>
      </c>
      <c r="C73" s="262" t="s">
        <v>195</v>
      </c>
      <c r="D73" s="294">
        <v>164.99</v>
      </c>
      <c r="E73" s="294">
        <v>82.5</v>
      </c>
      <c r="F73" s="295" t="s">
        <v>1251</v>
      </c>
      <c r="G73" s="296">
        <v>8211930000</v>
      </c>
      <c r="H73" s="297" t="s">
        <v>423</v>
      </c>
    </row>
    <row r="74" spans="1:8" ht="17.100000000000001" customHeight="1" thickBot="1">
      <c r="A74" s="812"/>
      <c r="B74" s="801" t="s">
        <v>112</v>
      </c>
      <c r="C74" s="802"/>
      <c r="D74" s="803"/>
      <c r="E74" s="804"/>
      <c r="F74" s="805"/>
      <c r="G74" s="263"/>
      <c r="H74" s="263"/>
    </row>
    <row r="75" spans="1:8" ht="17.100000000000001" customHeight="1">
      <c r="A75" s="264">
        <v>1014048</v>
      </c>
      <c r="B75" s="265" t="s">
        <v>58</v>
      </c>
      <c r="C75" s="266" t="s">
        <v>55</v>
      </c>
      <c r="D75" s="267">
        <v>37.99</v>
      </c>
      <c r="E75" s="267">
        <v>18.995000000000001</v>
      </c>
      <c r="F75" s="284" t="s">
        <v>85</v>
      </c>
      <c r="G75" s="265">
        <v>8201400000</v>
      </c>
      <c r="H75" s="269" t="s">
        <v>425</v>
      </c>
    </row>
    <row r="76" spans="1:8" ht="17.100000000000001" customHeight="1">
      <c r="A76" s="270">
        <v>1014047</v>
      </c>
      <c r="B76" s="271" t="s">
        <v>59</v>
      </c>
      <c r="C76" s="272" t="s">
        <v>55</v>
      </c>
      <c r="D76" s="273">
        <v>104.99</v>
      </c>
      <c r="E76" s="273">
        <v>52.494999999999997</v>
      </c>
      <c r="F76" s="276" t="s">
        <v>86</v>
      </c>
      <c r="G76" s="271">
        <v>8201100000</v>
      </c>
      <c r="H76" s="275" t="s">
        <v>423</v>
      </c>
    </row>
    <row r="77" spans="1:8" ht="17.100000000000001" customHeight="1">
      <c r="A77" s="270">
        <v>1064419</v>
      </c>
      <c r="B77" s="271" t="s">
        <v>901</v>
      </c>
      <c r="C77" s="272" t="s">
        <v>902</v>
      </c>
      <c r="D77" s="273">
        <v>151.99</v>
      </c>
      <c r="E77" s="273">
        <v>76</v>
      </c>
      <c r="F77" s="274" t="s">
        <v>903</v>
      </c>
      <c r="G77" s="271">
        <v>8205598000</v>
      </c>
      <c r="H77" s="275" t="s">
        <v>422</v>
      </c>
    </row>
    <row r="78" spans="1:8" ht="17.100000000000001" customHeight="1">
      <c r="A78" s="270">
        <v>1027507</v>
      </c>
      <c r="B78" s="271" t="s">
        <v>150</v>
      </c>
      <c r="C78" s="272" t="s">
        <v>28</v>
      </c>
      <c r="D78" s="273">
        <v>48</v>
      </c>
      <c r="E78" s="273">
        <v>24</v>
      </c>
      <c r="F78" s="276" t="s">
        <v>151</v>
      </c>
      <c r="G78" s="271">
        <v>8201400000</v>
      </c>
      <c r="H78" s="275" t="s">
        <v>423</v>
      </c>
    </row>
    <row r="79" spans="1:8" ht="17.100000000000001" customHeight="1">
      <c r="A79" s="270">
        <v>1014959</v>
      </c>
      <c r="B79" s="271" t="s">
        <v>1450</v>
      </c>
      <c r="C79" s="272" t="s">
        <v>28</v>
      </c>
      <c r="D79" s="273">
        <v>79.989999999999995</v>
      </c>
      <c r="E79" s="273">
        <v>39.994999999999997</v>
      </c>
      <c r="F79" s="276" t="s">
        <v>1451</v>
      </c>
      <c r="G79" s="271">
        <v>8201400000</v>
      </c>
      <c r="H79" s="275" t="s">
        <v>1452</v>
      </c>
    </row>
    <row r="80" spans="1:8" ht="17.100000000000001" customHeight="1">
      <c r="A80" s="270">
        <v>1059851</v>
      </c>
      <c r="B80" s="271" t="s">
        <v>505</v>
      </c>
      <c r="C80" s="272" t="s">
        <v>197</v>
      </c>
      <c r="D80" s="273">
        <v>80</v>
      </c>
      <c r="E80" s="273">
        <v>40</v>
      </c>
      <c r="F80" s="274" t="s">
        <v>506</v>
      </c>
      <c r="G80" s="271">
        <v>8201400000</v>
      </c>
      <c r="H80" s="275" t="s">
        <v>423</v>
      </c>
    </row>
    <row r="81" spans="1:8" ht="17.100000000000001" customHeight="1">
      <c r="A81" s="270">
        <v>1059849</v>
      </c>
      <c r="B81" s="271" t="s">
        <v>507</v>
      </c>
      <c r="C81" s="272" t="s">
        <v>197</v>
      </c>
      <c r="D81" s="273">
        <v>106</v>
      </c>
      <c r="E81" s="273">
        <v>53</v>
      </c>
      <c r="F81" s="277" t="s">
        <v>508</v>
      </c>
      <c r="G81" s="271">
        <v>8201400000</v>
      </c>
      <c r="H81" s="275" t="s">
        <v>423</v>
      </c>
    </row>
    <row r="82" spans="1:8" ht="17.100000000000001" customHeight="1" thickBot="1">
      <c r="A82" s="813">
        <v>1067465</v>
      </c>
      <c r="B82" s="814" t="s">
        <v>1252</v>
      </c>
      <c r="C82" s="280" t="s">
        <v>28</v>
      </c>
      <c r="D82" s="815">
        <v>43.99</v>
      </c>
      <c r="E82" s="816">
        <v>22</v>
      </c>
      <c r="F82" s="817" t="s">
        <v>1253</v>
      </c>
      <c r="G82" s="818">
        <v>8201400000</v>
      </c>
      <c r="H82" s="283" t="s">
        <v>425</v>
      </c>
    </row>
    <row r="83" spans="1:8" ht="17.100000000000001" customHeight="1" thickBot="1">
      <c r="A83" s="298"/>
      <c r="B83" s="299" t="s">
        <v>189</v>
      </c>
      <c r="C83" s="300"/>
      <c r="D83" s="299"/>
      <c r="E83" s="299"/>
      <c r="F83" s="299"/>
      <c r="G83" s="299"/>
      <c r="H83" s="299"/>
    </row>
    <row r="84" spans="1:8" ht="17.100000000000001" customHeight="1">
      <c r="A84" s="301">
        <v>1028484</v>
      </c>
      <c r="B84" s="302" t="s">
        <v>855</v>
      </c>
      <c r="C84" s="266" t="s">
        <v>197</v>
      </c>
      <c r="D84" s="267">
        <v>20.99</v>
      </c>
      <c r="E84" s="267">
        <v>10.494999999999999</v>
      </c>
      <c r="F84" s="268" t="s">
        <v>911</v>
      </c>
      <c r="G84" s="265">
        <v>8215999000</v>
      </c>
      <c r="H84" s="269" t="s">
        <v>425</v>
      </c>
    </row>
    <row r="85" spans="1:8" ht="17.100000000000001" customHeight="1">
      <c r="A85" s="303">
        <v>1028486</v>
      </c>
      <c r="B85" s="304" t="s">
        <v>190</v>
      </c>
      <c r="C85" s="272" t="s">
        <v>197</v>
      </c>
      <c r="D85" s="273">
        <v>31.99</v>
      </c>
      <c r="E85" s="273">
        <v>15.994999999999999</v>
      </c>
      <c r="F85" s="276" t="s">
        <v>196</v>
      </c>
      <c r="G85" s="271">
        <v>8215999000</v>
      </c>
      <c r="H85" s="275" t="s">
        <v>425</v>
      </c>
    </row>
    <row r="86" spans="1:8" ht="17.100000000000001" customHeight="1">
      <c r="A86" s="819">
        <v>1067404</v>
      </c>
      <c r="B86" s="820" t="s">
        <v>1254</v>
      </c>
      <c r="C86" s="272" t="s">
        <v>55</v>
      </c>
      <c r="D86" s="273">
        <v>120</v>
      </c>
      <c r="E86" s="273">
        <v>60</v>
      </c>
      <c r="F86" s="821" t="s">
        <v>1265</v>
      </c>
      <c r="G86" s="271">
        <v>8215999000</v>
      </c>
      <c r="H86" s="275" t="s">
        <v>425</v>
      </c>
    </row>
    <row r="87" spans="1:8" ht="17.100000000000001" customHeight="1">
      <c r="A87" s="819">
        <v>1069027</v>
      </c>
      <c r="B87" s="820" t="s">
        <v>1256</v>
      </c>
      <c r="C87" s="272" t="s">
        <v>55</v>
      </c>
      <c r="D87" s="273">
        <v>50</v>
      </c>
      <c r="E87" s="273">
        <v>25</v>
      </c>
      <c r="F87" s="821" t="s">
        <v>1257</v>
      </c>
      <c r="G87" s="822">
        <v>8215999000</v>
      </c>
      <c r="H87" s="275" t="s">
        <v>425</v>
      </c>
    </row>
    <row r="88" spans="1:8" ht="17.100000000000001" customHeight="1">
      <c r="A88" s="819">
        <v>1069026</v>
      </c>
      <c r="B88" s="820" t="s">
        <v>1258</v>
      </c>
      <c r="C88" s="272" t="s">
        <v>55</v>
      </c>
      <c r="D88" s="273">
        <v>70</v>
      </c>
      <c r="E88" s="273">
        <v>35</v>
      </c>
      <c r="F88" s="821" t="s">
        <v>1259</v>
      </c>
      <c r="G88" s="822">
        <v>8215999000</v>
      </c>
      <c r="H88" s="275" t="s">
        <v>425</v>
      </c>
    </row>
    <row r="89" spans="1:8" ht="17.100000000000001" customHeight="1">
      <c r="A89" s="819">
        <v>1069025</v>
      </c>
      <c r="B89" s="820" t="s">
        <v>1260</v>
      </c>
      <c r="C89" s="272" t="s">
        <v>55</v>
      </c>
      <c r="D89" s="273">
        <v>100</v>
      </c>
      <c r="E89" s="273">
        <v>50</v>
      </c>
      <c r="F89" s="821" t="s">
        <v>1261</v>
      </c>
      <c r="G89" s="822">
        <v>8215999000</v>
      </c>
      <c r="H89" s="275" t="s">
        <v>425</v>
      </c>
    </row>
    <row r="90" spans="1:8" ht="17.100000000000001" customHeight="1">
      <c r="A90" s="819">
        <v>1069024</v>
      </c>
      <c r="B90" s="820" t="s">
        <v>1262</v>
      </c>
      <c r="C90" s="272" t="s">
        <v>55</v>
      </c>
      <c r="D90" s="273">
        <v>250</v>
      </c>
      <c r="E90" s="273">
        <v>125</v>
      </c>
      <c r="F90" s="821" t="s">
        <v>1263</v>
      </c>
      <c r="G90" s="822">
        <v>8215999000</v>
      </c>
      <c r="H90" s="275" t="s">
        <v>425</v>
      </c>
    </row>
    <row r="91" spans="1:8" ht="17.100000000000001" customHeight="1" thickBot="1">
      <c r="A91" s="823">
        <v>1069262</v>
      </c>
      <c r="B91" s="824" t="s">
        <v>1264</v>
      </c>
      <c r="C91" s="280" t="s">
        <v>55</v>
      </c>
      <c r="D91" s="281">
        <v>100</v>
      </c>
      <c r="E91" s="281">
        <v>50</v>
      </c>
      <c r="F91" s="825" t="s">
        <v>1255</v>
      </c>
      <c r="G91" s="814">
        <v>8215999000</v>
      </c>
      <c r="H91" s="283" t="s">
        <v>425</v>
      </c>
    </row>
  </sheetData>
  <pageMargins left="3.937007874015748E-2" right="3.937007874015748E-2" top="0.74803149606299213" bottom="0.74803149606299213" header="0.31496062992125984" footer="0.31496062992125984"/>
  <pageSetup paperSize="9" scale="64" fitToHeight="2" orientation="portrait" r:id="rId1"/>
  <headerFooter>
    <oddFooter>&amp;CDalesman International Ltd
Marathon Place Moss Side Estate Leyland pr26 7qn Tel 01772 453918 email: sales@dalesman.uk.com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32114-1F61-45E3-A9F3-1D89BCD3CFF6}">
  <dimension ref="A4:L59"/>
  <sheetViews>
    <sheetView topLeftCell="A22" workbookViewId="0">
      <selection activeCell="M32" sqref="M32"/>
    </sheetView>
  </sheetViews>
  <sheetFormatPr defaultColWidth="8.85546875" defaultRowHeight="14.25"/>
  <cols>
    <col min="1" max="1" width="20.7109375" customWidth="1"/>
    <col min="2" max="2" width="57.42578125" customWidth="1"/>
    <col min="3" max="3" width="22.140625" customWidth="1"/>
    <col min="4" max="4" width="11.42578125" bestFit="1" customWidth="1"/>
    <col min="5" max="5" width="17" style="2" customWidth="1"/>
    <col min="6" max="6" width="18.85546875" customWidth="1"/>
    <col min="7" max="7" width="17.140625" customWidth="1"/>
  </cols>
  <sheetData>
    <row r="4" spans="1:12" s="162" customFormat="1" ht="15.75">
      <c r="A4" s="501" t="s">
        <v>20</v>
      </c>
      <c r="B4" s="501" t="s">
        <v>21</v>
      </c>
      <c r="C4" s="501" t="s">
        <v>27</v>
      </c>
      <c r="D4" s="501" t="s">
        <v>22</v>
      </c>
      <c r="E4" s="501" t="s">
        <v>23</v>
      </c>
      <c r="F4" s="502" t="s">
        <v>84</v>
      </c>
      <c r="G4" s="501" t="s">
        <v>582</v>
      </c>
      <c r="H4" s="501" t="s">
        <v>583</v>
      </c>
    </row>
    <row r="5" spans="1:12" s="162" customFormat="1" ht="16.5" thickBot="1">
      <c r="A5" s="168" t="s">
        <v>761</v>
      </c>
      <c r="F5" s="439"/>
    </row>
    <row r="6" spans="1:12" s="162" customFormat="1" ht="15">
      <c r="A6" s="440" t="s">
        <v>762</v>
      </c>
      <c r="B6" s="441" t="s">
        <v>763</v>
      </c>
      <c r="C6" s="441" t="s">
        <v>764</v>
      </c>
      <c r="D6" s="442">
        <v>129.99</v>
      </c>
      <c r="E6" s="443">
        <v>72.216666666666669</v>
      </c>
      <c r="F6" s="444">
        <v>818453014389</v>
      </c>
      <c r="G6" s="441" t="s">
        <v>765</v>
      </c>
      <c r="H6" s="445" t="s">
        <v>1311</v>
      </c>
    </row>
    <row r="7" spans="1:12" s="162" customFormat="1" ht="15">
      <c r="A7" s="446" t="s">
        <v>766</v>
      </c>
      <c r="B7" s="447" t="s">
        <v>763</v>
      </c>
      <c r="C7" s="447" t="s">
        <v>767</v>
      </c>
      <c r="D7" s="448">
        <v>129.99</v>
      </c>
      <c r="E7" s="449">
        <v>72.216666666666669</v>
      </c>
      <c r="F7" s="450">
        <v>818453014419</v>
      </c>
      <c r="G7" s="447" t="s">
        <v>765</v>
      </c>
      <c r="H7" s="451" t="s">
        <v>1311</v>
      </c>
    </row>
    <row r="8" spans="1:12" s="179" customFormat="1" ht="15.75">
      <c r="A8" s="474" t="s">
        <v>1284</v>
      </c>
      <c r="B8" s="475" t="s">
        <v>763</v>
      </c>
      <c r="C8" s="475" t="s">
        <v>771</v>
      </c>
      <c r="D8" s="476">
        <v>129.99</v>
      </c>
      <c r="E8" s="477">
        <v>72.216666666666669</v>
      </c>
      <c r="F8" s="478">
        <v>818453014396</v>
      </c>
      <c r="G8" s="475" t="s">
        <v>765</v>
      </c>
      <c r="H8" s="479" t="s">
        <v>1311</v>
      </c>
      <c r="L8" s="510"/>
    </row>
    <row r="9" spans="1:12" s="162" customFormat="1" ht="15">
      <c r="A9" s="446" t="s">
        <v>768</v>
      </c>
      <c r="B9" s="447" t="s">
        <v>769</v>
      </c>
      <c r="C9" s="447" t="s">
        <v>767</v>
      </c>
      <c r="D9" s="448">
        <v>99.99</v>
      </c>
      <c r="E9" s="449">
        <v>55.55</v>
      </c>
      <c r="F9" s="450">
        <v>818453014464</v>
      </c>
      <c r="G9" s="447" t="s">
        <v>765</v>
      </c>
      <c r="H9" s="451" t="s">
        <v>1311</v>
      </c>
    </row>
    <row r="10" spans="1:12" s="162" customFormat="1" ht="15">
      <c r="A10" s="446" t="s">
        <v>770</v>
      </c>
      <c r="B10" s="447" t="s">
        <v>769</v>
      </c>
      <c r="C10" s="447" t="s">
        <v>771</v>
      </c>
      <c r="D10" s="448">
        <v>99.99</v>
      </c>
      <c r="E10" s="449">
        <v>55.55</v>
      </c>
      <c r="F10" s="450">
        <v>818453014433</v>
      </c>
      <c r="G10" s="447" t="s">
        <v>765</v>
      </c>
      <c r="H10" s="451" t="s">
        <v>1311</v>
      </c>
    </row>
    <row r="11" spans="1:12" s="179" customFormat="1" ht="15.75">
      <c r="A11" s="474" t="s">
        <v>1285</v>
      </c>
      <c r="B11" s="475" t="s">
        <v>769</v>
      </c>
      <c r="C11" s="475" t="s">
        <v>1286</v>
      </c>
      <c r="D11" s="476">
        <v>99.99</v>
      </c>
      <c r="E11" s="477">
        <v>55.55</v>
      </c>
      <c r="F11" s="478">
        <v>818453014471</v>
      </c>
      <c r="G11" s="475" t="s">
        <v>765</v>
      </c>
      <c r="H11" s="479" t="s">
        <v>1311</v>
      </c>
    </row>
    <row r="12" spans="1:12" s="162" customFormat="1" ht="15">
      <c r="A12" s="446" t="s">
        <v>772</v>
      </c>
      <c r="B12" s="447" t="s">
        <v>773</v>
      </c>
      <c r="C12" s="447" t="s">
        <v>767</v>
      </c>
      <c r="D12" s="448">
        <v>129.99</v>
      </c>
      <c r="E12" s="449">
        <v>72.216666666666669</v>
      </c>
      <c r="F12" s="450">
        <v>818453014495</v>
      </c>
      <c r="G12" s="447" t="s">
        <v>765</v>
      </c>
      <c r="H12" s="451" t="s">
        <v>1311</v>
      </c>
    </row>
    <row r="13" spans="1:12" s="162" customFormat="1" ht="15">
      <c r="A13" s="446" t="s">
        <v>774</v>
      </c>
      <c r="B13" s="447" t="s">
        <v>773</v>
      </c>
      <c r="C13" s="447" t="s">
        <v>775</v>
      </c>
      <c r="D13" s="448">
        <v>129.99</v>
      </c>
      <c r="E13" s="449">
        <v>72.216666666666669</v>
      </c>
      <c r="F13" s="450">
        <v>818453014716</v>
      </c>
      <c r="G13" s="447" t="s">
        <v>765</v>
      </c>
      <c r="H13" s="451" t="s">
        <v>1311</v>
      </c>
    </row>
    <row r="14" spans="1:12" s="179" customFormat="1" ht="18" customHeight="1">
      <c r="A14" s="474" t="s">
        <v>1287</v>
      </c>
      <c r="B14" s="475" t="s">
        <v>773</v>
      </c>
      <c r="C14" s="475" t="s">
        <v>764</v>
      </c>
      <c r="D14" s="476">
        <v>129.99</v>
      </c>
      <c r="E14" s="477">
        <v>72.216666666666669</v>
      </c>
      <c r="F14" s="478">
        <v>818453014488</v>
      </c>
      <c r="G14" s="475" t="s">
        <v>765</v>
      </c>
      <c r="H14" s="479" t="s">
        <v>1311</v>
      </c>
    </row>
    <row r="15" spans="1:12" s="162" customFormat="1" ht="15">
      <c r="A15" s="452" t="s">
        <v>1184</v>
      </c>
      <c r="B15" s="453" t="s">
        <v>1185</v>
      </c>
      <c r="C15" s="454" t="s">
        <v>1186</v>
      </c>
      <c r="D15" s="448">
        <v>149.988</v>
      </c>
      <c r="E15" s="449">
        <v>83.31</v>
      </c>
      <c r="F15" s="455" t="s">
        <v>1187</v>
      </c>
      <c r="G15" s="447" t="s">
        <v>765</v>
      </c>
      <c r="H15" s="451" t="s">
        <v>1311</v>
      </c>
    </row>
    <row r="16" spans="1:12" s="162" customFormat="1" ht="15">
      <c r="A16" s="452" t="s">
        <v>1188</v>
      </c>
      <c r="B16" s="453" t="s">
        <v>1185</v>
      </c>
      <c r="C16" s="454" t="s">
        <v>1189</v>
      </c>
      <c r="D16" s="448">
        <v>149.988</v>
      </c>
      <c r="E16" s="449">
        <v>83.31</v>
      </c>
      <c r="F16" s="157" t="s">
        <v>1190</v>
      </c>
      <c r="G16" s="447" t="s">
        <v>765</v>
      </c>
      <c r="H16" s="451" t="s">
        <v>1311</v>
      </c>
    </row>
    <row r="17" spans="1:8" s="162" customFormat="1" ht="15">
      <c r="A17" s="452" t="s">
        <v>1191</v>
      </c>
      <c r="B17" s="454" t="s">
        <v>1192</v>
      </c>
      <c r="C17" s="454" t="s">
        <v>764</v>
      </c>
      <c r="D17" s="448">
        <v>99.99</v>
      </c>
      <c r="E17" s="449">
        <v>55.53</v>
      </c>
      <c r="F17" s="157" t="s">
        <v>1198</v>
      </c>
      <c r="G17" s="447" t="s">
        <v>765</v>
      </c>
      <c r="H17" s="451" t="s">
        <v>1311</v>
      </c>
    </row>
    <row r="18" spans="1:8" s="162" customFormat="1" ht="15">
      <c r="A18" s="452" t="s">
        <v>1194</v>
      </c>
      <c r="B18" s="454" t="s">
        <v>1192</v>
      </c>
      <c r="C18" s="454" t="s">
        <v>771</v>
      </c>
      <c r="D18" s="448">
        <v>99.99</v>
      </c>
      <c r="E18" s="449">
        <v>55.53</v>
      </c>
      <c r="F18" s="157" t="s">
        <v>1201</v>
      </c>
      <c r="G18" s="447" t="s">
        <v>765</v>
      </c>
      <c r="H18" s="451" t="s">
        <v>1311</v>
      </c>
    </row>
    <row r="19" spans="1:8" s="162" customFormat="1" ht="15">
      <c r="A19" s="452" t="s">
        <v>1196</v>
      </c>
      <c r="B19" s="454" t="s">
        <v>1197</v>
      </c>
      <c r="C19" s="454" t="s">
        <v>764</v>
      </c>
      <c r="D19" s="448">
        <v>79.99199999999999</v>
      </c>
      <c r="E19" s="449">
        <v>44.42</v>
      </c>
      <c r="F19" s="157" t="s">
        <v>1193</v>
      </c>
      <c r="G19" s="447" t="s">
        <v>765</v>
      </c>
      <c r="H19" s="451" t="s">
        <v>1311</v>
      </c>
    </row>
    <row r="20" spans="1:8" s="162" customFormat="1" ht="15">
      <c r="A20" s="452" t="s">
        <v>1199</v>
      </c>
      <c r="B20" s="454" t="s">
        <v>1197</v>
      </c>
      <c r="C20" s="454" t="s">
        <v>1200</v>
      </c>
      <c r="D20" s="448">
        <v>79.99199999999999</v>
      </c>
      <c r="E20" s="449">
        <v>44.42</v>
      </c>
      <c r="F20" s="157" t="s">
        <v>1195</v>
      </c>
      <c r="G20" s="447" t="s">
        <v>765</v>
      </c>
      <c r="H20" s="451" t="s">
        <v>1311</v>
      </c>
    </row>
    <row r="21" spans="1:8" s="162" customFormat="1" ht="15">
      <c r="A21" s="446" t="s">
        <v>776</v>
      </c>
      <c r="B21" s="447" t="s">
        <v>777</v>
      </c>
      <c r="C21" s="447" t="s">
        <v>764</v>
      </c>
      <c r="D21" s="448">
        <v>69.989999999999995</v>
      </c>
      <c r="E21" s="449">
        <v>38.883333333333333</v>
      </c>
      <c r="F21" s="450">
        <v>818453014518</v>
      </c>
      <c r="G21" s="447" t="s">
        <v>765</v>
      </c>
      <c r="H21" s="451" t="s">
        <v>1311</v>
      </c>
    </row>
    <row r="22" spans="1:8" s="162" customFormat="1" ht="15.75" thickBot="1">
      <c r="A22" s="456" t="s">
        <v>778</v>
      </c>
      <c r="B22" s="457" t="s">
        <v>777</v>
      </c>
      <c r="C22" s="457" t="s">
        <v>779</v>
      </c>
      <c r="D22" s="458">
        <v>69.989999999999995</v>
      </c>
      <c r="E22" s="459">
        <v>38.883333333333333</v>
      </c>
      <c r="F22" s="460">
        <v>818453014525</v>
      </c>
      <c r="G22" s="457" t="s">
        <v>765</v>
      </c>
      <c r="H22" s="461" t="s">
        <v>1311</v>
      </c>
    </row>
    <row r="23" spans="1:8" s="162" customFormat="1" ht="16.5" thickBot="1">
      <c r="A23" s="462" t="s">
        <v>780</v>
      </c>
      <c r="B23" s="439"/>
      <c r="C23" s="439"/>
      <c r="D23" s="463"/>
      <c r="E23" s="464"/>
      <c r="F23" s="465"/>
      <c r="G23" s="439"/>
      <c r="H23" s="439"/>
    </row>
    <row r="24" spans="1:8" s="162" customFormat="1" ht="15">
      <c r="A24" s="440" t="s">
        <v>781</v>
      </c>
      <c r="B24" s="441" t="s">
        <v>782</v>
      </c>
      <c r="C24" s="441" t="s">
        <v>771</v>
      </c>
      <c r="D24" s="442">
        <v>119.99</v>
      </c>
      <c r="E24" s="443">
        <v>66.661111111111111</v>
      </c>
      <c r="F24" s="444">
        <v>818453014570</v>
      </c>
      <c r="G24" s="441" t="s">
        <v>783</v>
      </c>
      <c r="H24" s="445" t="s">
        <v>784</v>
      </c>
    </row>
    <row r="25" spans="1:8" s="162" customFormat="1" ht="15">
      <c r="A25" s="446" t="s">
        <v>785</v>
      </c>
      <c r="B25" s="447" t="s">
        <v>786</v>
      </c>
      <c r="C25" s="447" t="s">
        <v>771</v>
      </c>
      <c r="D25" s="448">
        <v>174.99</v>
      </c>
      <c r="E25" s="449">
        <v>97.216666666666669</v>
      </c>
      <c r="F25" s="450">
        <v>818453014556</v>
      </c>
      <c r="G25" s="447" t="s">
        <v>783</v>
      </c>
      <c r="H25" s="451" t="s">
        <v>784</v>
      </c>
    </row>
    <row r="26" spans="1:8" s="179" customFormat="1" ht="15.75">
      <c r="A26" s="474" t="s">
        <v>1288</v>
      </c>
      <c r="B26" s="475" t="s">
        <v>1289</v>
      </c>
      <c r="C26" s="475" t="s">
        <v>1290</v>
      </c>
      <c r="D26" s="480">
        <v>249.99</v>
      </c>
      <c r="E26" s="481">
        <v>138.88</v>
      </c>
      <c r="F26" s="478">
        <v>818453013054</v>
      </c>
      <c r="G26" s="475" t="s">
        <v>783</v>
      </c>
      <c r="H26" s="479" t="s">
        <v>784</v>
      </c>
    </row>
    <row r="27" spans="1:8" s="162" customFormat="1" ht="15">
      <c r="A27" s="446" t="s">
        <v>787</v>
      </c>
      <c r="B27" s="447" t="s">
        <v>788</v>
      </c>
      <c r="C27" s="447" t="s">
        <v>789</v>
      </c>
      <c r="D27" s="448">
        <v>119.99</v>
      </c>
      <c r="E27" s="449">
        <v>66.661111111111111</v>
      </c>
      <c r="F27" s="450" t="s">
        <v>790</v>
      </c>
      <c r="G27" s="447" t="s">
        <v>783</v>
      </c>
      <c r="H27" s="466" t="s">
        <v>784</v>
      </c>
    </row>
    <row r="28" spans="1:8" s="162" customFormat="1" ht="16.5" customHeight="1">
      <c r="A28" s="446" t="s">
        <v>791</v>
      </c>
      <c r="B28" s="467" t="s">
        <v>792</v>
      </c>
      <c r="C28" s="467" t="s">
        <v>793</v>
      </c>
      <c r="D28" s="448">
        <v>114.99</v>
      </c>
      <c r="E28" s="449">
        <v>63.883333333333326</v>
      </c>
      <c r="F28" s="450" t="s">
        <v>794</v>
      </c>
      <c r="G28" s="447" t="s">
        <v>783</v>
      </c>
      <c r="H28" s="466" t="s">
        <v>784</v>
      </c>
    </row>
    <row r="29" spans="1:8" s="162" customFormat="1" ht="15">
      <c r="A29" s="446" t="s">
        <v>795</v>
      </c>
      <c r="B29" s="447" t="s">
        <v>796</v>
      </c>
      <c r="C29" s="447" t="s">
        <v>797</v>
      </c>
      <c r="D29" s="448">
        <v>114.99</v>
      </c>
      <c r="E29" s="449">
        <v>63.883333333333326</v>
      </c>
      <c r="F29" s="450" t="s">
        <v>798</v>
      </c>
      <c r="G29" s="447" t="s">
        <v>799</v>
      </c>
      <c r="H29" s="466" t="s">
        <v>784</v>
      </c>
    </row>
    <row r="30" spans="1:8" s="162" customFormat="1" ht="15">
      <c r="A30" s="446" t="s">
        <v>800</v>
      </c>
      <c r="B30" s="447" t="s">
        <v>801</v>
      </c>
      <c r="C30" s="447" t="s">
        <v>764</v>
      </c>
      <c r="D30" s="448">
        <v>89.99</v>
      </c>
      <c r="E30" s="449">
        <v>49.99444444444444</v>
      </c>
      <c r="F30" s="450" t="s">
        <v>802</v>
      </c>
      <c r="G30" s="447" t="s">
        <v>799</v>
      </c>
      <c r="H30" s="466" t="s">
        <v>784</v>
      </c>
    </row>
    <row r="31" spans="1:8" s="162" customFormat="1" ht="18" customHeight="1" thickBot="1">
      <c r="A31" s="456" t="s">
        <v>803</v>
      </c>
      <c r="B31" s="457" t="s">
        <v>804</v>
      </c>
      <c r="C31" s="457" t="s">
        <v>764</v>
      </c>
      <c r="D31" s="458">
        <v>49.99</v>
      </c>
      <c r="E31" s="459">
        <v>27.772222222222222</v>
      </c>
      <c r="F31" s="460" t="s">
        <v>805</v>
      </c>
      <c r="G31" s="468" t="s">
        <v>799</v>
      </c>
      <c r="H31" s="469" t="s">
        <v>784</v>
      </c>
    </row>
    <row r="32" spans="1:8" s="162" customFormat="1" ht="16.5" thickBot="1">
      <c r="A32" s="462" t="s">
        <v>242</v>
      </c>
      <c r="B32" s="470"/>
      <c r="C32" s="439"/>
      <c r="D32" s="463"/>
      <c r="E32" s="464"/>
      <c r="F32" s="465"/>
      <c r="G32" s="471"/>
      <c r="H32" s="471"/>
    </row>
    <row r="33" spans="1:8" s="162" customFormat="1" ht="17.25" customHeight="1">
      <c r="A33" s="440" t="s">
        <v>806</v>
      </c>
      <c r="B33" s="441" t="s">
        <v>807</v>
      </c>
      <c r="C33" s="441" t="s">
        <v>808</v>
      </c>
      <c r="D33" s="442">
        <v>74.989999999999995</v>
      </c>
      <c r="E33" s="443">
        <v>41.661111111111104</v>
      </c>
      <c r="F33" s="444" t="s">
        <v>809</v>
      </c>
      <c r="G33" s="472" t="s">
        <v>810</v>
      </c>
      <c r="H33" s="473" t="s">
        <v>784</v>
      </c>
    </row>
    <row r="34" spans="1:8" s="162" customFormat="1" ht="16.5" customHeight="1">
      <c r="A34" s="446" t="s">
        <v>811</v>
      </c>
      <c r="B34" s="447" t="s">
        <v>807</v>
      </c>
      <c r="C34" s="447" t="s">
        <v>812</v>
      </c>
      <c r="D34" s="448">
        <v>74.989999999999995</v>
      </c>
      <c r="E34" s="449">
        <v>41.661111111111104</v>
      </c>
      <c r="F34" s="450">
        <v>818453014822</v>
      </c>
      <c r="G34" s="467" t="s">
        <v>810</v>
      </c>
      <c r="H34" s="466" t="s">
        <v>784</v>
      </c>
    </row>
    <row r="35" spans="1:8" s="162" customFormat="1" ht="16.5" customHeight="1">
      <c r="A35" s="446" t="s">
        <v>813</v>
      </c>
      <c r="B35" s="447" t="s">
        <v>807</v>
      </c>
      <c r="C35" s="447" t="s">
        <v>814</v>
      </c>
      <c r="D35" s="448">
        <v>74.989999999999995</v>
      </c>
      <c r="E35" s="449">
        <v>41.661111111111104</v>
      </c>
      <c r="F35" s="450" t="s">
        <v>815</v>
      </c>
      <c r="G35" s="467" t="s">
        <v>810</v>
      </c>
      <c r="H35" s="466" t="s">
        <v>784</v>
      </c>
    </row>
    <row r="36" spans="1:8" s="179" customFormat="1" ht="16.5" customHeight="1">
      <c r="A36" s="474" t="s">
        <v>1291</v>
      </c>
      <c r="B36" s="475" t="s">
        <v>807</v>
      </c>
      <c r="C36" s="475" t="s">
        <v>1292</v>
      </c>
      <c r="D36" s="476">
        <v>74.989999999999995</v>
      </c>
      <c r="E36" s="477">
        <v>41.661111111111104</v>
      </c>
      <c r="F36" s="478">
        <v>818453014655</v>
      </c>
      <c r="G36" s="482" t="s">
        <v>810</v>
      </c>
      <c r="H36" s="483" t="s">
        <v>784</v>
      </c>
    </row>
    <row r="37" spans="1:8" s="162" customFormat="1" ht="17.25" customHeight="1">
      <c r="A37" s="446" t="s">
        <v>816</v>
      </c>
      <c r="B37" s="447" t="s">
        <v>817</v>
      </c>
      <c r="C37" s="447" t="s">
        <v>818</v>
      </c>
      <c r="D37" s="448">
        <v>74.989999999999995</v>
      </c>
      <c r="E37" s="449">
        <v>41.661111111111104</v>
      </c>
      <c r="F37" s="450" t="s">
        <v>819</v>
      </c>
      <c r="G37" s="467" t="s">
        <v>810</v>
      </c>
      <c r="H37" s="466" t="s">
        <v>784</v>
      </c>
    </row>
    <row r="38" spans="1:8" s="162" customFormat="1" ht="19.5" customHeight="1">
      <c r="A38" s="446" t="s">
        <v>820</v>
      </c>
      <c r="B38" s="447" t="s">
        <v>817</v>
      </c>
      <c r="C38" s="447" t="s">
        <v>821</v>
      </c>
      <c r="D38" s="448">
        <v>74.989999999999995</v>
      </c>
      <c r="E38" s="449">
        <v>41.661111111111104</v>
      </c>
      <c r="F38" s="450" t="s">
        <v>822</v>
      </c>
      <c r="G38" s="467" t="s">
        <v>810</v>
      </c>
      <c r="H38" s="466" t="s">
        <v>784</v>
      </c>
    </row>
    <row r="39" spans="1:8" s="162" customFormat="1" ht="17.25" customHeight="1">
      <c r="A39" s="446" t="s">
        <v>823</v>
      </c>
      <c r="B39" s="447" t="s">
        <v>824</v>
      </c>
      <c r="C39" s="447" t="s">
        <v>818</v>
      </c>
      <c r="D39" s="448">
        <v>64.989999999999995</v>
      </c>
      <c r="E39" s="449">
        <v>36.105555555555554</v>
      </c>
      <c r="F39" s="450" t="s">
        <v>825</v>
      </c>
      <c r="G39" s="467" t="s">
        <v>810</v>
      </c>
      <c r="H39" s="466" t="s">
        <v>784</v>
      </c>
    </row>
    <row r="40" spans="1:8" s="162" customFormat="1" ht="15.75" customHeight="1">
      <c r="A40" s="446" t="s">
        <v>826</v>
      </c>
      <c r="B40" s="447" t="s">
        <v>824</v>
      </c>
      <c r="C40" s="447" t="s">
        <v>821</v>
      </c>
      <c r="D40" s="448">
        <v>64.989999999999995</v>
      </c>
      <c r="E40" s="449">
        <v>36.105555555555554</v>
      </c>
      <c r="F40" s="450" t="s">
        <v>827</v>
      </c>
      <c r="G40" s="467" t="s">
        <v>810</v>
      </c>
      <c r="H40" s="466" t="s">
        <v>784</v>
      </c>
    </row>
    <row r="41" spans="1:8" s="162" customFormat="1" ht="21.75" customHeight="1">
      <c r="A41" s="446" t="s">
        <v>828</v>
      </c>
      <c r="B41" s="447" t="s">
        <v>829</v>
      </c>
      <c r="C41" s="447" t="s">
        <v>830</v>
      </c>
      <c r="D41" s="448">
        <v>49.99</v>
      </c>
      <c r="E41" s="449">
        <v>27.772222222222222</v>
      </c>
      <c r="F41" s="450">
        <v>818453014907</v>
      </c>
      <c r="G41" s="467" t="s">
        <v>810</v>
      </c>
      <c r="H41" s="466" t="s">
        <v>784</v>
      </c>
    </row>
    <row r="42" spans="1:8" s="162" customFormat="1" ht="18" customHeight="1">
      <c r="A42" s="446" t="s">
        <v>831</v>
      </c>
      <c r="B42" s="447" t="s">
        <v>829</v>
      </c>
      <c r="C42" s="447" t="s">
        <v>832</v>
      </c>
      <c r="D42" s="448">
        <v>49.99</v>
      </c>
      <c r="E42" s="449">
        <v>27.772222222222222</v>
      </c>
      <c r="F42" s="450" t="s">
        <v>833</v>
      </c>
      <c r="G42" s="467" t="s">
        <v>810</v>
      </c>
      <c r="H42" s="466" t="s">
        <v>784</v>
      </c>
    </row>
    <row r="43" spans="1:8" s="179" customFormat="1" ht="17.25" customHeight="1">
      <c r="A43" s="474" t="s">
        <v>1293</v>
      </c>
      <c r="B43" s="475" t="s">
        <v>829</v>
      </c>
      <c r="C43" s="475" t="s">
        <v>1294</v>
      </c>
      <c r="D43" s="476">
        <v>49.99</v>
      </c>
      <c r="E43" s="477">
        <v>27.772222222222222</v>
      </c>
      <c r="F43" s="478">
        <v>818453014914</v>
      </c>
      <c r="G43" s="482" t="s">
        <v>810</v>
      </c>
      <c r="H43" s="483" t="s">
        <v>784</v>
      </c>
    </row>
    <row r="44" spans="1:8" s="162" customFormat="1" ht="17.25" customHeight="1">
      <c r="A44" s="446" t="s">
        <v>834</v>
      </c>
      <c r="B44" s="447" t="s">
        <v>829</v>
      </c>
      <c r="C44" s="447" t="s">
        <v>835</v>
      </c>
      <c r="D44" s="448">
        <v>49.99</v>
      </c>
      <c r="E44" s="449">
        <v>27.772222222222222</v>
      </c>
      <c r="F44" s="450" t="s">
        <v>836</v>
      </c>
      <c r="G44" s="467" t="s">
        <v>810</v>
      </c>
      <c r="H44" s="466" t="s">
        <v>784</v>
      </c>
    </row>
    <row r="45" spans="1:8" s="179" customFormat="1" ht="15.75" customHeight="1">
      <c r="A45" s="474" t="s">
        <v>837</v>
      </c>
      <c r="B45" s="475" t="s">
        <v>838</v>
      </c>
      <c r="C45" s="475" t="s">
        <v>839</v>
      </c>
      <c r="D45" s="476">
        <v>34.99</v>
      </c>
      <c r="E45" s="477">
        <v>19.43888888888889</v>
      </c>
      <c r="F45" s="478" t="s">
        <v>840</v>
      </c>
      <c r="G45" s="482" t="s">
        <v>810</v>
      </c>
      <c r="H45" s="483" t="s">
        <v>784</v>
      </c>
    </row>
    <row r="46" spans="1:8" s="179" customFormat="1" ht="16.5" customHeight="1">
      <c r="A46" s="484" t="s">
        <v>841</v>
      </c>
      <c r="B46" s="485" t="s">
        <v>838</v>
      </c>
      <c r="C46" s="485" t="s">
        <v>29</v>
      </c>
      <c r="D46" s="486">
        <v>34.99</v>
      </c>
      <c r="E46" s="487">
        <v>19.43888888888889</v>
      </c>
      <c r="F46" s="488" t="s">
        <v>842</v>
      </c>
      <c r="G46" s="489" t="s">
        <v>810</v>
      </c>
      <c r="H46" s="490" t="s">
        <v>784</v>
      </c>
    </row>
    <row r="47" spans="1:8" s="179" customFormat="1" ht="18.75" customHeight="1">
      <c r="A47" s="474" t="s">
        <v>1295</v>
      </c>
      <c r="B47" s="475" t="s">
        <v>1296</v>
      </c>
      <c r="C47" s="475" t="s">
        <v>771</v>
      </c>
      <c r="D47" s="476">
        <v>299.99</v>
      </c>
      <c r="E47" s="477">
        <f>D47/1.8</f>
        <v>166.66111111111113</v>
      </c>
      <c r="F47" s="478">
        <v>818453014686</v>
      </c>
      <c r="G47" s="489" t="s">
        <v>810</v>
      </c>
      <c r="H47" s="483" t="s">
        <v>1311</v>
      </c>
    </row>
    <row r="48" spans="1:8" s="179" customFormat="1" ht="15.75" customHeight="1">
      <c r="A48" s="474" t="s">
        <v>1297</v>
      </c>
      <c r="B48" s="475" t="s">
        <v>1298</v>
      </c>
      <c r="C48" s="475" t="s">
        <v>779</v>
      </c>
      <c r="D48" s="476">
        <v>199.99</v>
      </c>
      <c r="E48" s="477">
        <f>D48/1.8</f>
        <v>111.10555555555555</v>
      </c>
      <c r="F48" s="478">
        <v>818453014679</v>
      </c>
      <c r="G48" s="489" t="s">
        <v>810</v>
      </c>
      <c r="H48" s="483" t="s">
        <v>1311</v>
      </c>
    </row>
    <row r="49" spans="1:8" s="179" customFormat="1" ht="19.5" customHeight="1">
      <c r="A49" s="474" t="s">
        <v>1299</v>
      </c>
      <c r="B49" s="475" t="s">
        <v>1300</v>
      </c>
      <c r="C49" s="475" t="s">
        <v>1301</v>
      </c>
      <c r="D49" s="480">
        <v>79.989999999999995</v>
      </c>
      <c r="E49" s="481">
        <v>44.44</v>
      </c>
      <c r="F49" s="478">
        <v>892902000840</v>
      </c>
      <c r="G49" s="489" t="s">
        <v>810</v>
      </c>
      <c r="H49" s="483" t="s">
        <v>784</v>
      </c>
    </row>
    <row r="50" spans="1:8" s="179" customFormat="1" ht="17.25" customHeight="1" thickBot="1">
      <c r="A50" s="491" t="s">
        <v>1302</v>
      </c>
      <c r="B50" s="492" t="s">
        <v>1303</v>
      </c>
      <c r="C50" s="492" t="s">
        <v>839</v>
      </c>
      <c r="D50" s="493">
        <v>89.99</v>
      </c>
      <c r="E50" s="494">
        <v>49.99</v>
      </c>
      <c r="F50" s="495">
        <v>818453013887</v>
      </c>
      <c r="G50" s="489" t="s">
        <v>810</v>
      </c>
      <c r="H50" s="483" t="s">
        <v>784</v>
      </c>
    </row>
    <row r="51" spans="1:8" s="162" customFormat="1" ht="16.5" thickBot="1">
      <c r="A51" s="462" t="s">
        <v>843</v>
      </c>
      <c r="B51" s="470"/>
      <c r="C51" s="439"/>
      <c r="D51" s="463"/>
      <c r="E51" s="464"/>
      <c r="F51" s="465"/>
      <c r="G51" s="471"/>
      <c r="H51" s="471"/>
    </row>
    <row r="52" spans="1:8" s="162" customFormat="1" ht="21.75" customHeight="1">
      <c r="A52" s="440" t="s">
        <v>844</v>
      </c>
      <c r="B52" s="441" t="s">
        <v>845</v>
      </c>
      <c r="C52" s="441" t="s">
        <v>764</v>
      </c>
      <c r="D52" s="442">
        <v>29.99</v>
      </c>
      <c r="E52" s="443">
        <v>16.661111111111111</v>
      </c>
      <c r="F52" s="444" t="s">
        <v>846</v>
      </c>
      <c r="G52" s="472" t="s">
        <v>847</v>
      </c>
      <c r="H52" s="473" t="s">
        <v>784</v>
      </c>
    </row>
    <row r="53" spans="1:8" s="162" customFormat="1" ht="17.25" customHeight="1">
      <c r="A53" s="446" t="s">
        <v>848</v>
      </c>
      <c r="B53" s="447" t="s">
        <v>845</v>
      </c>
      <c r="C53" s="447" t="s">
        <v>839</v>
      </c>
      <c r="D53" s="448">
        <v>29.99</v>
      </c>
      <c r="E53" s="449">
        <v>16.661111111111111</v>
      </c>
      <c r="F53" s="450" t="s">
        <v>849</v>
      </c>
      <c r="G53" s="467" t="s">
        <v>847</v>
      </c>
      <c r="H53" s="466" t="s">
        <v>784</v>
      </c>
    </row>
    <row r="54" spans="1:8" s="179" customFormat="1" ht="17.25" customHeight="1">
      <c r="A54" s="474" t="s">
        <v>1304</v>
      </c>
      <c r="B54" s="475" t="s">
        <v>845</v>
      </c>
      <c r="C54" s="475" t="s">
        <v>797</v>
      </c>
      <c r="D54" s="476">
        <v>29.99</v>
      </c>
      <c r="E54" s="477">
        <v>16.661111111111111</v>
      </c>
      <c r="F54" s="478">
        <v>818453014938</v>
      </c>
      <c r="G54" s="482" t="s">
        <v>847</v>
      </c>
      <c r="H54" s="483" t="s">
        <v>784</v>
      </c>
    </row>
    <row r="55" spans="1:8" s="179" customFormat="1" ht="32.25" customHeight="1">
      <c r="A55" s="474" t="s">
        <v>850</v>
      </c>
      <c r="B55" s="482" t="s">
        <v>851</v>
      </c>
      <c r="C55" s="482" t="s">
        <v>852</v>
      </c>
      <c r="D55" s="476">
        <v>99.99</v>
      </c>
      <c r="E55" s="477">
        <v>55.55</v>
      </c>
      <c r="F55" s="478" t="s">
        <v>853</v>
      </c>
      <c r="G55" s="482" t="s">
        <v>854</v>
      </c>
      <c r="H55" s="483" t="s">
        <v>784</v>
      </c>
    </row>
    <row r="56" spans="1:8" s="162" customFormat="1" ht="16.5" customHeight="1">
      <c r="A56" s="446" t="s">
        <v>1305</v>
      </c>
      <c r="B56" s="447" t="s">
        <v>1306</v>
      </c>
      <c r="C56" s="447" t="s">
        <v>771</v>
      </c>
      <c r="D56" s="448">
        <v>29.99</v>
      </c>
      <c r="E56" s="449">
        <v>16.661111111111111</v>
      </c>
      <c r="F56" s="450">
        <v>818453014693</v>
      </c>
      <c r="G56" s="467" t="s">
        <v>854</v>
      </c>
      <c r="H56" s="466" t="s">
        <v>784</v>
      </c>
    </row>
    <row r="57" spans="1:8" s="179" customFormat="1" ht="16.5" thickBot="1">
      <c r="A57" s="491" t="s">
        <v>1307</v>
      </c>
      <c r="B57" s="492" t="s">
        <v>1308</v>
      </c>
      <c r="C57" s="492" t="s">
        <v>764</v>
      </c>
      <c r="D57" s="496">
        <v>199.99</v>
      </c>
      <c r="E57" s="497">
        <v>133.33000000000001</v>
      </c>
      <c r="F57" s="498" t="s">
        <v>1309</v>
      </c>
      <c r="G57" s="499" t="s">
        <v>1310</v>
      </c>
      <c r="H57" s="500" t="s">
        <v>784</v>
      </c>
    </row>
    <row r="58" spans="1:8" s="162" customFormat="1" ht="15"/>
    <row r="59" spans="1:8" ht="15">
      <c r="A59" s="162"/>
      <c r="B59" s="162"/>
      <c r="C59" s="162"/>
      <c r="D59" s="162"/>
      <c r="E59" s="162"/>
      <c r="F59" s="162"/>
      <c r="G59" s="162"/>
      <c r="H59" s="162"/>
    </row>
  </sheetData>
  <conditionalFormatting sqref="A15:B20">
    <cfRule type="containsBlanks" dxfId="5" priority="2">
      <formula>LEN(TRIM(A15))=0</formula>
    </cfRule>
  </conditionalFormatting>
  <conditionalFormatting sqref="F16:F20">
    <cfRule type="containsBlanks" dxfId="4" priority="1">
      <formula>LEN(TRIM(F16))=0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81"/>
  <sheetViews>
    <sheetView topLeftCell="A28" zoomScaleNormal="100" workbookViewId="0">
      <selection activeCell="B36" sqref="B36"/>
    </sheetView>
  </sheetViews>
  <sheetFormatPr defaultColWidth="8.85546875" defaultRowHeight="17.100000000000001" customHeight="1"/>
  <cols>
    <col min="1" max="1" width="14.7109375" style="4" customWidth="1"/>
    <col min="2" max="2" width="66.28515625" style="37" customWidth="1"/>
    <col min="3" max="3" width="17.140625" style="53" customWidth="1"/>
    <col min="4" max="5" width="9" style="4" customWidth="1"/>
    <col min="6" max="6" width="19.28515625" style="4" customWidth="1"/>
    <col min="7" max="7" width="18.28515625" style="37" customWidth="1"/>
    <col min="8" max="8" width="9" style="53" customWidth="1"/>
    <col min="9" max="16384" width="8.85546875" style="37"/>
  </cols>
  <sheetData>
    <row r="1" spans="1:8" ht="110.1" customHeight="1" thickBot="1"/>
    <row r="2" spans="1:8" s="210" customFormat="1" ht="17.100000000000001" customHeight="1" thickBot="1">
      <c r="A2" s="322" t="s">
        <v>75</v>
      </c>
      <c r="B2" s="511" t="s">
        <v>21</v>
      </c>
      <c r="C2" s="512" t="s">
        <v>27</v>
      </c>
      <c r="D2" s="513" t="s">
        <v>22</v>
      </c>
      <c r="E2" s="513" t="s">
        <v>23</v>
      </c>
      <c r="F2" s="514" t="s">
        <v>84</v>
      </c>
      <c r="G2" s="511" t="s">
        <v>435</v>
      </c>
      <c r="H2" s="515" t="s">
        <v>421</v>
      </c>
    </row>
    <row r="3" spans="1:8" s="210" customFormat="1" ht="17.100000000000001" customHeight="1" thickBot="1">
      <c r="A3" s="516"/>
      <c r="B3" s="517"/>
      <c r="C3" s="518"/>
      <c r="D3" s="519"/>
      <c r="E3" s="519"/>
      <c r="F3" s="520"/>
      <c r="G3" s="517"/>
      <c r="H3" s="521"/>
    </row>
    <row r="4" spans="1:8" s="210" customFormat="1" ht="17.100000000000001" customHeight="1" thickBot="1">
      <c r="A4" s="522"/>
      <c r="B4" s="252" t="s">
        <v>445</v>
      </c>
      <c r="C4" s="252"/>
      <c r="D4" s="523"/>
      <c r="E4" s="523"/>
      <c r="F4" s="524"/>
      <c r="G4" s="525"/>
      <c r="H4" s="526"/>
    </row>
    <row r="5" spans="1:8" s="210" customFormat="1" ht="17.100000000000001" customHeight="1">
      <c r="A5" s="527" t="s">
        <v>321</v>
      </c>
      <c r="B5" s="528" t="s">
        <v>322</v>
      </c>
      <c r="C5" s="528" t="s">
        <v>323</v>
      </c>
      <c r="D5" s="529">
        <v>7.99</v>
      </c>
      <c r="E5" s="529">
        <v>4</v>
      </c>
      <c r="F5" s="530" t="str">
        <f>"054269004170"</f>
        <v>054269004170</v>
      </c>
      <c r="G5" s="528">
        <v>394104000</v>
      </c>
      <c r="H5" s="531" t="s">
        <v>425</v>
      </c>
    </row>
    <row r="6" spans="1:8" s="210" customFormat="1" ht="17.100000000000001" customHeight="1">
      <c r="A6" s="391" t="s">
        <v>324</v>
      </c>
      <c r="B6" s="532" t="s">
        <v>325</v>
      </c>
      <c r="C6" s="533" t="s">
        <v>326</v>
      </c>
      <c r="D6" s="534">
        <v>3.49</v>
      </c>
      <c r="E6" s="534">
        <v>1.75</v>
      </c>
      <c r="F6" s="535" t="str">
        <f>"054269004200"</f>
        <v>054269004200</v>
      </c>
      <c r="G6" s="532">
        <v>394104000</v>
      </c>
      <c r="H6" s="536" t="s">
        <v>425</v>
      </c>
    </row>
    <row r="7" spans="1:8" s="210" customFormat="1" ht="17.100000000000001" customHeight="1">
      <c r="A7" s="391" t="s">
        <v>327</v>
      </c>
      <c r="B7" s="453" t="s">
        <v>328</v>
      </c>
      <c r="C7" s="533" t="s">
        <v>329</v>
      </c>
      <c r="D7" s="534">
        <v>12.99</v>
      </c>
      <c r="E7" s="534">
        <v>6.5</v>
      </c>
      <c r="F7" s="535" t="str">
        <f>"054269004323"</f>
        <v>054269004323</v>
      </c>
      <c r="G7" s="532">
        <v>394104000</v>
      </c>
      <c r="H7" s="536" t="s">
        <v>425</v>
      </c>
    </row>
    <row r="8" spans="1:8" s="210" customFormat="1" ht="17.100000000000001" customHeight="1">
      <c r="A8" s="391" t="s">
        <v>330</v>
      </c>
      <c r="B8" s="453" t="s">
        <v>328</v>
      </c>
      <c r="C8" s="533" t="s">
        <v>331</v>
      </c>
      <c r="D8" s="534">
        <v>12.99</v>
      </c>
      <c r="E8" s="534">
        <v>6.5</v>
      </c>
      <c r="F8" s="535" t="str">
        <f>"054269004316"</f>
        <v>054269004316</v>
      </c>
      <c r="G8" s="532">
        <v>394104000</v>
      </c>
      <c r="H8" s="536" t="s">
        <v>425</v>
      </c>
    </row>
    <row r="9" spans="1:8" s="210" customFormat="1" ht="17.100000000000001" customHeight="1">
      <c r="A9" s="391" t="s">
        <v>332</v>
      </c>
      <c r="B9" s="453" t="s">
        <v>328</v>
      </c>
      <c r="C9" s="533" t="s">
        <v>333</v>
      </c>
      <c r="D9" s="534">
        <v>12.99</v>
      </c>
      <c r="E9" s="534">
        <v>6.5</v>
      </c>
      <c r="F9" s="535" t="str">
        <f>"054269004330"</f>
        <v>054269004330</v>
      </c>
      <c r="G9" s="532">
        <v>394104000</v>
      </c>
      <c r="H9" s="536" t="s">
        <v>425</v>
      </c>
    </row>
    <row r="10" spans="1:8" s="210" customFormat="1" ht="17.100000000000001" customHeight="1">
      <c r="A10" s="537" t="s">
        <v>447</v>
      </c>
      <c r="B10" s="532" t="s">
        <v>446</v>
      </c>
      <c r="C10" s="532" t="s">
        <v>329</v>
      </c>
      <c r="D10" s="534">
        <v>14.99</v>
      </c>
      <c r="E10" s="534">
        <v>7.5</v>
      </c>
      <c r="F10" s="538" t="str">
        <f>"054269004880"</f>
        <v>054269004880</v>
      </c>
      <c r="G10" s="532">
        <v>394100011</v>
      </c>
      <c r="H10" s="536" t="s">
        <v>425</v>
      </c>
    </row>
    <row r="11" spans="1:8" s="210" customFormat="1" ht="17.100000000000001" customHeight="1">
      <c r="A11" s="391" t="s">
        <v>448</v>
      </c>
      <c r="B11" s="532" t="s">
        <v>449</v>
      </c>
      <c r="C11" s="533" t="s">
        <v>450</v>
      </c>
      <c r="D11" s="534">
        <v>24.99</v>
      </c>
      <c r="E11" s="534">
        <v>12.5</v>
      </c>
      <c r="F11" s="539" t="s">
        <v>451</v>
      </c>
      <c r="G11" s="532">
        <v>394104000</v>
      </c>
      <c r="H11" s="536" t="s">
        <v>425</v>
      </c>
    </row>
    <row r="12" spans="1:8" s="210" customFormat="1" ht="17.100000000000001" customHeight="1">
      <c r="A12" s="391" t="s">
        <v>452</v>
      </c>
      <c r="B12" s="532" t="s">
        <v>449</v>
      </c>
      <c r="C12" s="533" t="s">
        <v>453</v>
      </c>
      <c r="D12" s="534">
        <v>24.99</v>
      </c>
      <c r="E12" s="534">
        <v>12.5</v>
      </c>
      <c r="F12" s="539" t="s">
        <v>454</v>
      </c>
      <c r="G12" s="532">
        <v>394104000</v>
      </c>
      <c r="H12" s="536" t="s">
        <v>425</v>
      </c>
    </row>
    <row r="13" spans="1:8" s="210" customFormat="1" ht="17.100000000000001" customHeight="1">
      <c r="A13" s="391" t="s">
        <v>455</v>
      </c>
      <c r="B13" s="532" t="s">
        <v>449</v>
      </c>
      <c r="C13" s="533" t="s">
        <v>456</v>
      </c>
      <c r="D13" s="534">
        <v>24.99</v>
      </c>
      <c r="E13" s="534">
        <v>12.5</v>
      </c>
      <c r="F13" s="539" t="s">
        <v>457</v>
      </c>
      <c r="G13" s="532">
        <v>394104000</v>
      </c>
      <c r="H13" s="536" t="s">
        <v>425</v>
      </c>
    </row>
    <row r="14" spans="1:8" s="210" customFormat="1" ht="17.100000000000001" customHeight="1">
      <c r="A14" s="391" t="s">
        <v>334</v>
      </c>
      <c r="B14" s="532" t="s">
        <v>335</v>
      </c>
      <c r="C14" s="533" t="s">
        <v>329</v>
      </c>
      <c r="D14" s="534">
        <v>34.99</v>
      </c>
      <c r="E14" s="534">
        <v>17.5</v>
      </c>
      <c r="F14" s="535" t="str">
        <f>"054269004361"</f>
        <v>054269004361</v>
      </c>
      <c r="G14" s="532">
        <v>394104000</v>
      </c>
      <c r="H14" s="536" t="s">
        <v>425</v>
      </c>
    </row>
    <row r="15" spans="1:8" s="210" customFormat="1" ht="17.100000000000001" customHeight="1">
      <c r="A15" s="391" t="s">
        <v>336</v>
      </c>
      <c r="B15" s="532" t="s">
        <v>335</v>
      </c>
      <c r="C15" s="533" t="s">
        <v>331</v>
      </c>
      <c r="D15" s="534">
        <v>34.99</v>
      </c>
      <c r="E15" s="534">
        <v>17.5</v>
      </c>
      <c r="F15" s="535" t="str">
        <f>"054269004354"</f>
        <v>054269004354</v>
      </c>
      <c r="G15" s="532">
        <v>394104000</v>
      </c>
      <c r="H15" s="536" t="s">
        <v>425</v>
      </c>
    </row>
    <row r="16" spans="1:8" s="210" customFormat="1" ht="17.100000000000001" customHeight="1">
      <c r="A16" s="391" t="s">
        <v>337</v>
      </c>
      <c r="B16" s="532" t="s">
        <v>335</v>
      </c>
      <c r="C16" s="533" t="s">
        <v>333</v>
      </c>
      <c r="D16" s="534">
        <v>34.99</v>
      </c>
      <c r="E16" s="534">
        <v>17.5</v>
      </c>
      <c r="F16" s="535" t="str">
        <f>"054269004378"</f>
        <v>054269004378</v>
      </c>
      <c r="G16" s="532">
        <v>394104000</v>
      </c>
      <c r="H16" s="536" t="s">
        <v>425</v>
      </c>
    </row>
    <row r="17" spans="1:8" s="210" customFormat="1" ht="17.100000000000001" customHeight="1" thickBot="1">
      <c r="A17" s="540"/>
      <c r="B17" s="541"/>
      <c r="C17" s="542"/>
      <c r="D17" s="543"/>
      <c r="E17" s="543"/>
      <c r="F17" s="544"/>
      <c r="G17" s="541"/>
      <c r="H17" s="545"/>
    </row>
    <row r="18" spans="1:8" s="210" customFormat="1" ht="17.100000000000001" customHeight="1">
      <c r="A18" s="522"/>
      <c r="B18" s="252" t="s">
        <v>458</v>
      </c>
      <c r="C18" s="252"/>
      <c r="D18" s="523"/>
      <c r="E18" s="523"/>
      <c r="F18" s="524"/>
      <c r="G18" s="525"/>
      <c r="H18" s="546"/>
    </row>
    <row r="19" spans="1:8" s="210" customFormat="1" ht="17.100000000000001" customHeight="1">
      <c r="A19" s="391" t="s">
        <v>155</v>
      </c>
      <c r="B19" s="532" t="s">
        <v>156</v>
      </c>
      <c r="C19" s="533"/>
      <c r="D19" s="534">
        <v>22.99</v>
      </c>
      <c r="E19" s="534">
        <v>11.5</v>
      </c>
      <c r="F19" s="547" t="s">
        <v>344</v>
      </c>
      <c r="G19" s="532">
        <v>394104000</v>
      </c>
      <c r="H19" s="536" t="s">
        <v>425</v>
      </c>
    </row>
    <row r="20" spans="1:8" s="210" customFormat="1" ht="17.100000000000001" customHeight="1" thickBot="1">
      <c r="A20" s="540"/>
      <c r="B20" s="541"/>
      <c r="C20" s="542"/>
      <c r="D20" s="543"/>
      <c r="E20" s="543"/>
      <c r="F20" s="548"/>
      <c r="G20" s="541"/>
      <c r="H20" s="545"/>
    </row>
    <row r="21" spans="1:8" s="210" customFormat="1" ht="17.100000000000001" customHeight="1" thickBot="1">
      <c r="A21" s="549"/>
      <c r="B21" s="550" t="s">
        <v>76</v>
      </c>
      <c r="C21" s="550"/>
      <c r="D21" s="551"/>
      <c r="E21" s="551"/>
      <c r="F21" s="552"/>
      <c r="G21" s="525"/>
      <c r="H21" s="546"/>
    </row>
    <row r="22" spans="1:8" s="210" customFormat="1" ht="17.100000000000001" customHeight="1">
      <c r="A22" s="553" t="s">
        <v>270</v>
      </c>
      <c r="B22" s="554" t="s">
        <v>272</v>
      </c>
      <c r="C22" s="555" t="s">
        <v>0</v>
      </c>
      <c r="D22" s="529">
        <v>24.99</v>
      </c>
      <c r="E22" s="529">
        <v>12.5</v>
      </c>
      <c r="F22" s="556" t="s">
        <v>345</v>
      </c>
      <c r="G22" s="528">
        <v>9405500090</v>
      </c>
      <c r="H22" s="531" t="s">
        <v>425</v>
      </c>
    </row>
    <row r="23" spans="1:8" s="210" customFormat="1" ht="17.100000000000001" customHeight="1">
      <c r="A23" s="423" t="s">
        <v>271</v>
      </c>
      <c r="B23" s="557" t="s">
        <v>272</v>
      </c>
      <c r="C23" s="558" t="s">
        <v>29</v>
      </c>
      <c r="D23" s="534">
        <v>24.99</v>
      </c>
      <c r="E23" s="534">
        <v>12.5</v>
      </c>
      <c r="F23" s="547" t="s">
        <v>346</v>
      </c>
      <c r="G23" s="532">
        <v>9405500090</v>
      </c>
      <c r="H23" s="536" t="s">
        <v>425</v>
      </c>
    </row>
    <row r="24" spans="1:8" s="210" customFormat="1" ht="17.100000000000001" customHeight="1">
      <c r="A24" s="559" t="s">
        <v>1333</v>
      </c>
      <c r="B24" s="560" t="s">
        <v>1334</v>
      </c>
      <c r="C24" s="561" t="s">
        <v>1335</v>
      </c>
      <c r="D24" s="562">
        <v>34.99</v>
      </c>
      <c r="E24" s="562">
        <v>17.5</v>
      </c>
      <c r="F24" s="563" t="s">
        <v>1336</v>
      </c>
      <c r="G24" s="564">
        <v>9405500090</v>
      </c>
      <c r="H24" s="565" t="s">
        <v>425</v>
      </c>
    </row>
    <row r="25" spans="1:8" s="210" customFormat="1" ht="17.100000000000001" customHeight="1">
      <c r="A25" s="566" t="s">
        <v>1337</v>
      </c>
      <c r="B25" s="567" t="s">
        <v>1334</v>
      </c>
      <c r="C25" s="568" t="s">
        <v>31</v>
      </c>
      <c r="D25" s="562">
        <v>34.99</v>
      </c>
      <c r="E25" s="562">
        <v>17.5</v>
      </c>
      <c r="F25" s="569" t="s">
        <v>1338</v>
      </c>
      <c r="G25" s="564">
        <v>9405500090</v>
      </c>
      <c r="H25" s="565" t="s">
        <v>425</v>
      </c>
    </row>
    <row r="26" spans="1:8" s="210" customFormat="1" ht="17.100000000000001" customHeight="1">
      <c r="A26" s="566" t="s">
        <v>1339</v>
      </c>
      <c r="B26" s="564" t="s">
        <v>1334</v>
      </c>
      <c r="C26" s="568" t="s">
        <v>797</v>
      </c>
      <c r="D26" s="562">
        <v>34.99</v>
      </c>
      <c r="E26" s="562">
        <v>17.5</v>
      </c>
      <c r="F26" s="569" t="s">
        <v>1340</v>
      </c>
      <c r="G26" s="564">
        <v>9405500090</v>
      </c>
      <c r="H26" s="565" t="s">
        <v>425</v>
      </c>
    </row>
    <row r="27" spans="1:8" s="210" customFormat="1" ht="17.100000000000001" customHeight="1">
      <c r="A27" s="566" t="s">
        <v>1341</v>
      </c>
      <c r="B27" s="567" t="s">
        <v>1342</v>
      </c>
      <c r="C27" s="568" t="s">
        <v>32</v>
      </c>
      <c r="D27" s="562">
        <v>49.99</v>
      </c>
      <c r="E27" s="562">
        <v>27.5</v>
      </c>
      <c r="F27" s="570" t="s">
        <v>1343</v>
      </c>
      <c r="G27" s="564">
        <v>9405500090</v>
      </c>
      <c r="H27" s="565" t="s">
        <v>425</v>
      </c>
    </row>
    <row r="28" spans="1:8" s="210" customFormat="1" ht="17.100000000000001" customHeight="1">
      <c r="A28" s="391" t="s">
        <v>38</v>
      </c>
      <c r="B28" s="532" t="s">
        <v>39</v>
      </c>
      <c r="C28" s="533"/>
      <c r="D28" s="534">
        <v>6.99</v>
      </c>
      <c r="E28" s="534">
        <v>3.5</v>
      </c>
      <c r="F28" s="547" t="s">
        <v>347</v>
      </c>
      <c r="G28" s="532">
        <v>9405500090</v>
      </c>
      <c r="H28" s="536" t="s">
        <v>423</v>
      </c>
    </row>
    <row r="29" spans="1:8" s="210" customFormat="1" ht="17.100000000000001" customHeight="1">
      <c r="A29" s="391" t="s">
        <v>40</v>
      </c>
      <c r="B29" s="532" t="s">
        <v>41</v>
      </c>
      <c r="C29" s="533"/>
      <c r="D29" s="534">
        <v>14.99</v>
      </c>
      <c r="E29" s="534">
        <v>8</v>
      </c>
      <c r="F29" s="547" t="s">
        <v>348</v>
      </c>
      <c r="G29" s="532">
        <v>9405500090</v>
      </c>
      <c r="H29" s="536" t="s">
        <v>423</v>
      </c>
    </row>
    <row r="30" spans="1:8" s="210" customFormat="1" ht="17.100000000000001" customHeight="1">
      <c r="A30" s="391" t="s">
        <v>35</v>
      </c>
      <c r="B30" s="532" t="s">
        <v>36</v>
      </c>
      <c r="C30" s="533"/>
      <c r="D30" s="534">
        <v>18</v>
      </c>
      <c r="E30" s="534">
        <v>9</v>
      </c>
      <c r="F30" s="547" t="s">
        <v>349</v>
      </c>
      <c r="G30" s="532">
        <v>6305390000</v>
      </c>
      <c r="H30" s="536" t="s">
        <v>425</v>
      </c>
    </row>
    <row r="31" spans="1:8" s="210" customFormat="1" ht="17.100000000000001" customHeight="1">
      <c r="A31" s="391" t="s">
        <v>37</v>
      </c>
      <c r="B31" s="532" t="s">
        <v>47</v>
      </c>
      <c r="C31" s="533"/>
      <c r="D31" s="534">
        <v>20</v>
      </c>
      <c r="E31" s="534">
        <v>10</v>
      </c>
      <c r="F31" s="547" t="s">
        <v>350</v>
      </c>
      <c r="G31" s="532">
        <v>6305390000</v>
      </c>
      <c r="H31" s="536" t="s">
        <v>425</v>
      </c>
    </row>
    <row r="32" spans="1:8" s="210" customFormat="1" ht="17.100000000000001" customHeight="1">
      <c r="A32" s="391" t="s">
        <v>33</v>
      </c>
      <c r="B32" s="532" t="s">
        <v>77</v>
      </c>
      <c r="C32" s="533"/>
      <c r="D32" s="534">
        <v>7.99</v>
      </c>
      <c r="E32" s="534">
        <v>4</v>
      </c>
      <c r="F32" s="547" t="s">
        <v>351</v>
      </c>
      <c r="G32" s="532">
        <v>3406000000</v>
      </c>
      <c r="H32" s="536" t="s">
        <v>436</v>
      </c>
    </row>
    <row r="33" spans="1:8" s="210" customFormat="1" ht="17.100000000000001" customHeight="1">
      <c r="A33" s="391" t="s">
        <v>34</v>
      </c>
      <c r="B33" s="532" t="s">
        <v>78</v>
      </c>
      <c r="C33" s="533"/>
      <c r="D33" s="534">
        <v>8.99</v>
      </c>
      <c r="E33" s="534">
        <v>4.5</v>
      </c>
      <c r="F33" s="547" t="s">
        <v>352</v>
      </c>
      <c r="G33" s="532">
        <v>3406000000</v>
      </c>
      <c r="H33" s="536" t="s">
        <v>436</v>
      </c>
    </row>
    <row r="34" spans="1:8" s="210" customFormat="1" ht="17.100000000000001" customHeight="1">
      <c r="A34" s="537" t="s">
        <v>482</v>
      </c>
      <c r="B34" s="532" t="s">
        <v>483</v>
      </c>
      <c r="C34" s="532"/>
      <c r="D34" s="534">
        <v>26.99</v>
      </c>
      <c r="E34" s="534">
        <v>13.5</v>
      </c>
      <c r="F34" s="539" t="s">
        <v>484</v>
      </c>
      <c r="G34" s="532">
        <v>3406000000</v>
      </c>
      <c r="H34" s="536" t="s">
        <v>423</v>
      </c>
    </row>
    <row r="35" spans="1:8" s="210" customFormat="1" ht="17.100000000000001" customHeight="1">
      <c r="A35" s="391" t="s">
        <v>48</v>
      </c>
      <c r="B35" s="532" t="s">
        <v>49</v>
      </c>
      <c r="C35" s="533"/>
      <c r="D35" s="534">
        <v>5.49</v>
      </c>
      <c r="E35" s="534">
        <v>2.75</v>
      </c>
      <c r="F35" s="547" t="s">
        <v>353</v>
      </c>
      <c r="G35" s="532">
        <v>9405916000</v>
      </c>
      <c r="H35" s="536" t="s">
        <v>425</v>
      </c>
    </row>
    <row r="36" spans="1:8" s="210" customFormat="1" ht="17.100000000000001" customHeight="1">
      <c r="A36" s="391" t="s">
        <v>42</v>
      </c>
      <c r="B36" s="532" t="s">
        <v>43</v>
      </c>
      <c r="C36" s="533"/>
      <c r="D36" s="534">
        <v>8.49</v>
      </c>
      <c r="E36" s="534">
        <v>4.8</v>
      </c>
      <c r="F36" s="547" t="s">
        <v>354</v>
      </c>
      <c r="G36" s="532">
        <v>9405916000</v>
      </c>
      <c r="H36" s="536" t="s">
        <v>425</v>
      </c>
    </row>
    <row r="37" spans="1:8" s="210" customFormat="1" ht="17.100000000000001" customHeight="1">
      <c r="A37" s="391" t="s">
        <v>44</v>
      </c>
      <c r="B37" s="532" t="s">
        <v>45</v>
      </c>
      <c r="C37" s="533"/>
      <c r="D37" s="534">
        <v>15.99</v>
      </c>
      <c r="E37" s="534">
        <v>9</v>
      </c>
      <c r="F37" s="547" t="s">
        <v>355</v>
      </c>
      <c r="G37" s="532">
        <v>9405916000</v>
      </c>
      <c r="H37" s="536" t="s">
        <v>425</v>
      </c>
    </row>
    <row r="38" spans="1:8" s="210" customFormat="1" ht="17.100000000000001" customHeight="1">
      <c r="A38" s="356" t="s">
        <v>1269</v>
      </c>
      <c r="B38" s="571" t="s">
        <v>1270</v>
      </c>
      <c r="C38" s="572"/>
      <c r="D38" s="573">
        <v>7.99</v>
      </c>
      <c r="E38" s="573">
        <v>4.99</v>
      </c>
      <c r="F38" s="574" t="s">
        <v>1271</v>
      </c>
      <c r="G38" s="571">
        <v>9405502000</v>
      </c>
      <c r="H38" s="575" t="s">
        <v>425</v>
      </c>
    </row>
    <row r="39" spans="1:8" s="210" customFormat="1" ht="17.100000000000001" customHeight="1" thickBot="1">
      <c r="A39" s="540"/>
      <c r="B39" s="541"/>
      <c r="C39" s="542"/>
      <c r="D39" s="543"/>
      <c r="E39" s="543"/>
      <c r="F39" s="548"/>
      <c r="G39" s="541"/>
      <c r="H39" s="545"/>
    </row>
    <row r="40" spans="1:8" s="210" customFormat="1" ht="17.100000000000001" customHeight="1">
      <c r="A40" s="576"/>
      <c r="B40" s="577" t="s">
        <v>24</v>
      </c>
      <c r="C40" s="577"/>
      <c r="D40" s="578"/>
      <c r="E40" s="578"/>
      <c r="F40" s="579"/>
      <c r="G40" s="528"/>
      <c r="H40" s="580"/>
    </row>
    <row r="41" spans="1:8" s="210" customFormat="1" ht="17.100000000000001" customHeight="1">
      <c r="A41" s="391" t="s">
        <v>18</v>
      </c>
      <c r="B41" s="532" t="s">
        <v>79</v>
      </c>
      <c r="C41" s="581"/>
      <c r="D41" s="582">
        <v>42.99</v>
      </c>
      <c r="E41" s="582">
        <v>21</v>
      </c>
      <c r="F41" s="547" t="s">
        <v>356</v>
      </c>
      <c r="G41" s="532">
        <v>7321890050</v>
      </c>
      <c r="H41" s="536" t="s">
        <v>425</v>
      </c>
    </row>
    <row r="42" spans="1:8" s="210" customFormat="1" ht="17.100000000000001" customHeight="1">
      <c r="A42" s="391" t="s">
        <v>80</v>
      </c>
      <c r="B42" s="532" t="s">
        <v>111</v>
      </c>
      <c r="C42" s="581"/>
      <c r="D42" s="582">
        <v>57.99</v>
      </c>
      <c r="E42" s="582">
        <v>29</v>
      </c>
      <c r="F42" s="547" t="s">
        <v>357</v>
      </c>
      <c r="G42" s="532">
        <v>7321890050</v>
      </c>
      <c r="H42" s="536" t="s">
        <v>425</v>
      </c>
    </row>
    <row r="43" spans="1:8" s="210" customFormat="1" ht="17.100000000000001" customHeight="1">
      <c r="A43" s="391" t="s">
        <v>106</v>
      </c>
      <c r="B43" s="532" t="s">
        <v>107</v>
      </c>
      <c r="C43" s="581"/>
      <c r="D43" s="582">
        <v>44.99</v>
      </c>
      <c r="E43" s="582">
        <v>22.5</v>
      </c>
      <c r="F43" s="547" t="s">
        <v>358</v>
      </c>
      <c r="G43" s="532">
        <v>7321890050</v>
      </c>
      <c r="H43" s="536" t="s">
        <v>425</v>
      </c>
    </row>
    <row r="44" spans="1:8" s="210" customFormat="1" ht="17.100000000000001" customHeight="1" thickBot="1">
      <c r="A44" s="356"/>
      <c r="B44" s="571"/>
      <c r="C44" s="583"/>
      <c r="D44" s="584"/>
      <c r="E44" s="584"/>
      <c r="F44" s="585"/>
      <c r="G44" s="571"/>
      <c r="H44" s="586"/>
    </row>
    <row r="45" spans="1:8" s="210" customFormat="1" ht="17.100000000000001" customHeight="1">
      <c r="A45" s="587"/>
      <c r="B45" s="577" t="s">
        <v>243</v>
      </c>
      <c r="C45" s="577"/>
      <c r="D45" s="578"/>
      <c r="E45" s="578"/>
      <c r="F45" s="579"/>
      <c r="G45" s="528"/>
      <c r="H45" s="531"/>
    </row>
    <row r="46" spans="1:8" s="210" customFormat="1" ht="17.100000000000001" customHeight="1">
      <c r="A46" s="391" t="s">
        <v>479</v>
      </c>
      <c r="B46" s="532" t="s">
        <v>480</v>
      </c>
      <c r="C46" s="533"/>
      <c r="D46" s="534">
        <v>4.99</v>
      </c>
      <c r="E46" s="534">
        <v>2.5</v>
      </c>
      <c r="F46" s="547" t="s">
        <v>481</v>
      </c>
      <c r="G46" s="532">
        <v>3605000000</v>
      </c>
      <c r="H46" s="536" t="s">
        <v>437</v>
      </c>
    </row>
    <row r="47" spans="1:8" s="210" customFormat="1" ht="17.100000000000001" customHeight="1">
      <c r="A47" s="391" t="s">
        <v>236</v>
      </c>
      <c r="B47" s="532" t="s">
        <v>237</v>
      </c>
      <c r="C47" s="533"/>
      <c r="D47" s="534">
        <v>9.99</v>
      </c>
      <c r="E47" s="534">
        <v>5</v>
      </c>
      <c r="F47" s="547" t="s">
        <v>359</v>
      </c>
      <c r="G47" s="532">
        <v>3605000000</v>
      </c>
      <c r="H47" s="536" t="s">
        <v>437</v>
      </c>
    </row>
    <row r="48" spans="1:8" s="210" customFormat="1" ht="17.100000000000001" customHeight="1">
      <c r="A48" s="423" t="s">
        <v>238</v>
      </c>
      <c r="B48" s="557" t="s">
        <v>239</v>
      </c>
      <c r="C48" s="558"/>
      <c r="D48" s="534">
        <v>7.99</v>
      </c>
      <c r="E48" s="534">
        <v>4</v>
      </c>
      <c r="F48" s="547" t="s">
        <v>360</v>
      </c>
      <c r="G48" s="532">
        <v>3605000000</v>
      </c>
      <c r="H48" s="536" t="s">
        <v>425</v>
      </c>
    </row>
    <row r="49" spans="1:8" s="210" customFormat="1" ht="17.100000000000001" customHeight="1">
      <c r="A49" s="391" t="s">
        <v>46</v>
      </c>
      <c r="B49" s="532" t="s">
        <v>240</v>
      </c>
      <c r="C49" s="533"/>
      <c r="D49" s="534">
        <v>3.99</v>
      </c>
      <c r="E49" s="534">
        <v>1.99</v>
      </c>
      <c r="F49" s="547" t="s">
        <v>361</v>
      </c>
      <c r="G49" s="532">
        <v>3605000030</v>
      </c>
      <c r="H49" s="536" t="s">
        <v>437</v>
      </c>
    </row>
    <row r="50" spans="1:8" s="210" customFormat="1" ht="17.100000000000001" customHeight="1">
      <c r="A50" s="391" t="s">
        <v>231</v>
      </c>
      <c r="B50" s="532" t="s">
        <v>232</v>
      </c>
      <c r="C50" s="533"/>
      <c r="D50" s="534">
        <v>14.99</v>
      </c>
      <c r="E50" s="534">
        <v>7.5</v>
      </c>
      <c r="F50" s="547" t="s">
        <v>362</v>
      </c>
      <c r="G50" s="532">
        <v>36069033010</v>
      </c>
      <c r="H50" s="536" t="s">
        <v>425</v>
      </c>
    </row>
    <row r="51" spans="1:8" s="210" customFormat="1" ht="17.100000000000001" customHeight="1">
      <c r="A51" s="391" t="s">
        <v>191</v>
      </c>
      <c r="B51" s="532" t="s">
        <v>192</v>
      </c>
      <c r="C51" s="533"/>
      <c r="D51" s="534">
        <v>19.989999999999998</v>
      </c>
      <c r="E51" s="534">
        <v>10</v>
      </c>
      <c r="F51" s="547" t="s">
        <v>363</v>
      </c>
      <c r="G51" s="532">
        <v>36069033010</v>
      </c>
      <c r="H51" s="536" t="s">
        <v>425</v>
      </c>
    </row>
    <row r="52" spans="1:8" s="210" customFormat="1" ht="17.100000000000001" customHeight="1">
      <c r="A52" s="391" t="s">
        <v>459</v>
      </c>
      <c r="B52" s="532" t="s">
        <v>460</v>
      </c>
      <c r="C52" s="533"/>
      <c r="D52" s="534">
        <v>13.99</v>
      </c>
      <c r="E52" s="534">
        <v>7</v>
      </c>
      <c r="F52" s="588" t="str">
        <f>"054269004958"</f>
        <v>054269004958</v>
      </c>
      <c r="G52" s="532">
        <v>3406000000</v>
      </c>
      <c r="H52" s="536" t="s">
        <v>425</v>
      </c>
    </row>
    <row r="53" spans="1:8" s="210" customFormat="1" ht="17.100000000000001" customHeight="1">
      <c r="A53" s="391" t="s">
        <v>461</v>
      </c>
      <c r="B53" s="532" t="s">
        <v>462</v>
      </c>
      <c r="C53" s="533"/>
      <c r="D53" s="534">
        <v>24.99</v>
      </c>
      <c r="E53" s="534">
        <v>12.5</v>
      </c>
      <c r="F53" s="588" t="str">
        <f>"054269004965"</f>
        <v>054269004965</v>
      </c>
      <c r="G53" s="532">
        <v>3406000000</v>
      </c>
      <c r="H53" s="536" t="s">
        <v>425</v>
      </c>
    </row>
    <row r="54" spans="1:8" s="210" customFormat="1" ht="17.100000000000001" customHeight="1">
      <c r="A54" s="391" t="s">
        <v>463</v>
      </c>
      <c r="B54" s="532" t="s">
        <v>464</v>
      </c>
      <c r="C54" s="533"/>
      <c r="D54" s="534">
        <v>39.99</v>
      </c>
      <c r="E54" s="534">
        <v>20</v>
      </c>
      <c r="F54" s="424" t="s">
        <v>465</v>
      </c>
      <c r="G54" s="532">
        <v>3406000000</v>
      </c>
      <c r="H54" s="536" t="s">
        <v>425</v>
      </c>
    </row>
    <row r="55" spans="1:8" s="210" customFormat="1" ht="17.100000000000001" customHeight="1">
      <c r="A55" s="391" t="s">
        <v>463</v>
      </c>
      <c r="B55" s="532" t="s">
        <v>464</v>
      </c>
      <c r="C55" s="533"/>
      <c r="D55" s="534">
        <v>39.99</v>
      </c>
      <c r="E55" s="534">
        <v>20</v>
      </c>
      <c r="F55" s="424" t="s">
        <v>465</v>
      </c>
      <c r="G55" s="532">
        <v>3406000000</v>
      </c>
      <c r="H55" s="536" t="s">
        <v>425</v>
      </c>
    </row>
    <row r="56" spans="1:8" s="210" customFormat="1" ht="17.100000000000001" customHeight="1" thickBot="1">
      <c r="A56" s="589"/>
      <c r="B56" s="590"/>
      <c r="C56" s="591"/>
      <c r="D56" s="592"/>
      <c r="E56" s="592"/>
      <c r="F56" s="593"/>
      <c r="G56" s="590"/>
      <c r="H56" s="594"/>
    </row>
    <row r="58" spans="1:8" ht="17.100000000000001" customHeight="1">
      <c r="C58" s="37"/>
    </row>
    <row r="64" spans="1:8" ht="17.100000000000001" customHeight="1">
      <c r="C64" s="37"/>
    </row>
    <row r="73" spans="3:3" ht="17.100000000000001" customHeight="1">
      <c r="C73" s="37"/>
    </row>
    <row r="81" spans="3:3" ht="17.100000000000001" customHeight="1">
      <c r="C81" s="37"/>
    </row>
  </sheetData>
  <pageMargins left="0.25" right="0.25" top="0.75" bottom="0.75" header="0.3" footer="0.3"/>
  <pageSetup paperSize="9" scale="58" orientation="portrait" r:id="rId1"/>
  <headerFooter>
    <oddFooter>&amp;CDalesman International Ltd
Marathon Place Moss Side Estate Leyland PR26 7QN
Tel 01772 453918 Email sales@dalesman.uk.com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H62"/>
  <sheetViews>
    <sheetView zoomScaleNormal="100" workbookViewId="0">
      <selection activeCell="E53" sqref="E53"/>
    </sheetView>
  </sheetViews>
  <sheetFormatPr defaultColWidth="8.85546875" defaultRowHeight="17.100000000000001" customHeight="1"/>
  <cols>
    <col min="1" max="1" width="12.140625" style="209" customWidth="1"/>
    <col min="2" max="2" width="73.85546875" style="210" customWidth="1"/>
    <col min="3" max="3" width="9.85546875" style="211" customWidth="1"/>
    <col min="4" max="4" width="10.28515625" style="211" customWidth="1"/>
    <col min="5" max="5" width="16" style="211" customWidth="1"/>
    <col min="6" max="6" width="18.28515625" style="211" customWidth="1"/>
    <col min="7" max="7" width="15" style="209" customWidth="1"/>
    <col min="8" max="8" width="8.85546875" style="4"/>
    <col min="9" max="16384" width="8.85546875" style="37"/>
  </cols>
  <sheetData>
    <row r="1" spans="1:8" ht="110.1" customHeight="1"/>
    <row r="2" spans="1:8" ht="17.100000000000001" customHeight="1">
      <c r="A2" s="693" t="s">
        <v>20</v>
      </c>
      <c r="B2" s="694" t="s">
        <v>21</v>
      </c>
      <c r="C2" s="695" t="s">
        <v>22</v>
      </c>
      <c r="D2" s="695" t="s">
        <v>23</v>
      </c>
      <c r="E2" s="695"/>
      <c r="F2" s="696" t="s">
        <v>84</v>
      </c>
      <c r="G2" s="693" t="s">
        <v>420</v>
      </c>
      <c r="H2" s="693" t="s">
        <v>421</v>
      </c>
    </row>
    <row r="3" spans="1:8" ht="17.100000000000001" customHeight="1">
      <c r="A3" s="693"/>
      <c r="B3" s="694"/>
      <c r="C3" s="695"/>
      <c r="D3" s="695"/>
      <c r="E3" s="695"/>
      <c r="F3" s="696"/>
      <c r="G3" s="693"/>
      <c r="H3" s="693"/>
    </row>
    <row r="4" spans="1:8" ht="17.100000000000001" customHeight="1" thickBot="1">
      <c r="A4" s="697"/>
      <c r="B4" s="698" t="s">
        <v>198</v>
      </c>
      <c r="C4" s="699"/>
      <c r="D4" s="699"/>
      <c r="E4" s="699"/>
      <c r="F4" s="700"/>
      <c r="G4" s="697"/>
      <c r="H4" s="697"/>
    </row>
    <row r="5" spans="1:8" ht="17.100000000000001" customHeight="1">
      <c r="A5" s="701" t="s">
        <v>10</v>
      </c>
      <c r="B5" s="702" t="s">
        <v>199</v>
      </c>
      <c r="C5" s="703">
        <v>12.99</v>
      </c>
      <c r="D5" s="703">
        <v>6.5</v>
      </c>
      <c r="E5" s="703"/>
      <c r="F5" s="704" t="s">
        <v>103</v>
      </c>
      <c r="G5" s="705">
        <v>3506100000</v>
      </c>
      <c r="H5" s="706" t="s">
        <v>424</v>
      </c>
    </row>
    <row r="6" spans="1:8" ht="17.100000000000001" customHeight="1">
      <c r="A6" s="707" t="s">
        <v>11</v>
      </c>
      <c r="B6" s="708" t="s">
        <v>200</v>
      </c>
      <c r="C6" s="709">
        <v>12.99</v>
      </c>
      <c r="D6" s="709">
        <v>6.5</v>
      </c>
      <c r="E6" s="709"/>
      <c r="F6" s="710" t="s">
        <v>88</v>
      </c>
      <c r="G6" s="711">
        <v>3506100000</v>
      </c>
      <c r="H6" s="712" t="s">
        <v>424</v>
      </c>
    </row>
    <row r="7" spans="1:8" ht="17.100000000000001" customHeight="1">
      <c r="A7" s="707" t="s">
        <v>16</v>
      </c>
      <c r="B7" s="708" t="s">
        <v>201</v>
      </c>
      <c r="C7" s="709">
        <v>12.99</v>
      </c>
      <c r="D7" s="709">
        <v>6.5</v>
      </c>
      <c r="E7" s="709"/>
      <c r="F7" s="710" t="s">
        <v>99</v>
      </c>
      <c r="G7" s="711">
        <v>3506100000</v>
      </c>
      <c r="H7" s="712" t="s">
        <v>424</v>
      </c>
    </row>
    <row r="8" spans="1:8" ht="17.100000000000001" customHeight="1">
      <c r="A8" s="707" t="s">
        <v>66</v>
      </c>
      <c r="B8" s="708" t="s">
        <v>202</v>
      </c>
      <c r="C8" s="709">
        <v>12.99</v>
      </c>
      <c r="D8" s="709">
        <v>6.5</v>
      </c>
      <c r="E8" s="709"/>
      <c r="F8" s="710" t="s">
        <v>90</v>
      </c>
      <c r="G8" s="711">
        <v>3809910090</v>
      </c>
      <c r="H8" s="712" t="s">
        <v>424</v>
      </c>
    </row>
    <row r="9" spans="1:8" ht="17.100000000000001" customHeight="1">
      <c r="A9" s="707" t="s">
        <v>19</v>
      </c>
      <c r="B9" s="708" t="s">
        <v>203</v>
      </c>
      <c r="C9" s="709">
        <v>12.99</v>
      </c>
      <c r="D9" s="709">
        <v>6.5</v>
      </c>
      <c r="E9" s="709"/>
      <c r="F9" s="710" t="s">
        <v>93</v>
      </c>
      <c r="G9" s="711">
        <v>3506100000</v>
      </c>
      <c r="H9" s="712" t="s">
        <v>424</v>
      </c>
    </row>
    <row r="10" spans="1:8" ht="17.100000000000001" customHeight="1" thickBot="1">
      <c r="A10" s="713" t="s">
        <v>412</v>
      </c>
      <c r="B10" s="714" t="s">
        <v>413</v>
      </c>
      <c r="C10" s="715">
        <v>19.989999999999998</v>
      </c>
      <c r="D10" s="715">
        <v>10</v>
      </c>
      <c r="E10" s="715"/>
      <c r="F10" s="716" t="s">
        <v>1181</v>
      </c>
      <c r="G10" s="717">
        <v>3506100000</v>
      </c>
      <c r="H10" s="718" t="s">
        <v>424</v>
      </c>
    </row>
    <row r="11" spans="1:8" ht="17.100000000000001" customHeight="1">
      <c r="A11" s="719"/>
      <c r="B11" s="720"/>
      <c r="C11" s="721"/>
      <c r="D11" s="721"/>
      <c r="E11" s="721"/>
      <c r="F11" s="722"/>
      <c r="G11" s="719"/>
      <c r="H11" s="719"/>
    </row>
    <row r="12" spans="1:8" ht="17.100000000000001" customHeight="1" thickBot="1">
      <c r="A12" s="697"/>
      <c r="B12" s="723" t="s">
        <v>564</v>
      </c>
      <c r="C12" s="699"/>
      <c r="D12" s="699"/>
      <c r="E12" s="699"/>
      <c r="F12" s="700"/>
      <c r="G12" s="698"/>
      <c r="H12" s="697"/>
    </row>
    <row r="13" spans="1:8" ht="17.100000000000001" customHeight="1">
      <c r="A13" s="724" t="s">
        <v>13</v>
      </c>
      <c r="B13" s="702" t="s">
        <v>204</v>
      </c>
      <c r="C13" s="703">
        <v>12.99</v>
      </c>
      <c r="D13" s="703">
        <v>6.5</v>
      </c>
      <c r="E13" s="703"/>
      <c r="F13" s="704" t="s">
        <v>91</v>
      </c>
      <c r="G13" s="705">
        <v>3506100000</v>
      </c>
      <c r="H13" s="706" t="s">
        <v>424</v>
      </c>
    </row>
    <row r="14" spans="1:8" ht="17.100000000000001" customHeight="1">
      <c r="A14" s="707" t="s">
        <v>205</v>
      </c>
      <c r="B14" s="708" t="s">
        <v>206</v>
      </c>
      <c r="C14" s="709">
        <v>12.99</v>
      </c>
      <c r="D14" s="709">
        <v>6.5</v>
      </c>
      <c r="E14" s="709"/>
      <c r="F14" s="710" t="s">
        <v>1182</v>
      </c>
      <c r="G14" s="711">
        <v>3506100000</v>
      </c>
      <c r="H14" s="712" t="s">
        <v>424</v>
      </c>
    </row>
    <row r="15" spans="1:8" ht="17.100000000000001" customHeight="1">
      <c r="A15" s="707" t="s">
        <v>207</v>
      </c>
      <c r="B15" s="708" t="s">
        <v>208</v>
      </c>
      <c r="C15" s="709">
        <v>12.99</v>
      </c>
      <c r="D15" s="709">
        <v>6.5</v>
      </c>
      <c r="E15" s="709"/>
      <c r="F15" s="710" t="s">
        <v>1183</v>
      </c>
      <c r="G15" s="711">
        <v>3506100000</v>
      </c>
      <c r="H15" s="712" t="s">
        <v>424</v>
      </c>
    </row>
    <row r="16" spans="1:8" ht="17.100000000000001" customHeight="1">
      <c r="A16" s="707" t="s">
        <v>12</v>
      </c>
      <c r="B16" s="708" t="s">
        <v>209</v>
      </c>
      <c r="C16" s="709">
        <v>12.99</v>
      </c>
      <c r="D16" s="709">
        <v>6.5</v>
      </c>
      <c r="E16" s="709"/>
      <c r="F16" s="710" t="s">
        <v>89</v>
      </c>
      <c r="G16" s="711">
        <v>3506100000</v>
      </c>
      <c r="H16" s="712" t="s">
        <v>424</v>
      </c>
    </row>
    <row r="17" spans="1:8" ht="17.100000000000001" customHeight="1">
      <c r="A17" s="707" t="s">
        <v>65</v>
      </c>
      <c r="B17" s="708" t="s">
        <v>210</v>
      </c>
      <c r="C17" s="709">
        <v>11.99</v>
      </c>
      <c r="D17" s="709">
        <v>6</v>
      </c>
      <c r="E17" s="709"/>
      <c r="F17" s="710" t="s">
        <v>92</v>
      </c>
      <c r="G17" s="711">
        <v>3506100000</v>
      </c>
      <c r="H17" s="712" t="s">
        <v>424</v>
      </c>
    </row>
    <row r="18" spans="1:8" ht="17.100000000000001" customHeight="1" thickBot="1">
      <c r="A18" s="713" t="s">
        <v>1070</v>
      </c>
      <c r="B18" s="714" t="s">
        <v>1071</v>
      </c>
      <c r="C18" s="715">
        <v>9.99</v>
      </c>
      <c r="D18" s="715">
        <v>5</v>
      </c>
      <c r="E18" s="715"/>
      <c r="F18" s="716" t="s">
        <v>1072</v>
      </c>
      <c r="G18" s="717">
        <v>3506100000</v>
      </c>
      <c r="H18" s="718" t="s">
        <v>424</v>
      </c>
    </row>
    <row r="19" spans="1:8" s="55" customFormat="1" ht="17.100000000000001" customHeight="1">
      <c r="A19" s="719"/>
      <c r="B19" s="720"/>
      <c r="C19" s="721"/>
      <c r="D19" s="721"/>
      <c r="E19" s="721"/>
      <c r="F19" s="722"/>
      <c r="G19" s="719"/>
      <c r="H19" s="719"/>
    </row>
    <row r="20" spans="1:8" ht="17.100000000000001" customHeight="1" thickBot="1">
      <c r="A20" s="698"/>
      <c r="B20" s="698" t="s">
        <v>211</v>
      </c>
      <c r="C20" s="699"/>
      <c r="D20" s="699"/>
      <c r="E20" s="699"/>
      <c r="F20" s="700"/>
      <c r="G20" s="698"/>
      <c r="H20" s="698"/>
    </row>
    <row r="21" spans="1:8" ht="17.100000000000001" customHeight="1">
      <c r="A21" s="724" t="s">
        <v>17</v>
      </c>
      <c r="B21" s="702" t="s">
        <v>212</v>
      </c>
      <c r="C21" s="703">
        <v>9.99</v>
      </c>
      <c r="D21" s="703">
        <v>5</v>
      </c>
      <c r="E21" s="703"/>
      <c r="F21" s="704" t="s">
        <v>101</v>
      </c>
      <c r="G21" s="705">
        <v>3403990090</v>
      </c>
      <c r="H21" s="706" t="s">
        <v>423</v>
      </c>
    </row>
    <row r="22" spans="1:8" ht="17.100000000000001" customHeight="1">
      <c r="A22" s="707" t="s">
        <v>1073</v>
      </c>
      <c r="B22" s="708" t="s">
        <v>1074</v>
      </c>
      <c r="C22" s="725">
        <v>9.99</v>
      </c>
      <c r="D22" s="725">
        <v>5</v>
      </c>
      <c r="E22" s="725"/>
      <c r="F22" s="726" t="s">
        <v>1075</v>
      </c>
      <c r="G22" s="727">
        <v>3403990090</v>
      </c>
      <c r="H22" s="728" t="s">
        <v>424</v>
      </c>
    </row>
    <row r="23" spans="1:8" ht="17.100000000000001" customHeight="1">
      <c r="A23" s="707" t="s">
        <v>1076</v>
      </c>
      <c r="B23" s="708" t="s">
        <v>1077</v>
      </c>
      <c r="C23" s="725">
        <v>9.99</v>
      </c>
      <c r="D23" s="725">
        <v>5</v>
      </c>
      <c r="E23" s="725"/>
      <c r="F23" s="729" t="s">
        <v>1075</v>
      </c>
      <c r="G23" s="727">
        <v>3403990090</v>
      </c>
      <c r="H23" s="728" t="s">
        <v>424</v>
      </c>
    </row>
    <row r="24" spans="1:8" ht="17.100000000000001" customHeight="1">
      <c r="A24" s="707" t="s">
        <v>1078</v>
      </c>
      <c r="B24" s="708" t="s">
        <v>1079</v>
      </c>
      <c r="C24" s="725">
        <v>10.99</v>
      </c>
      <c r="D24" s="725">
        <v>5</v>
      </c>
      <c r="E24" s="725"/>
      <c r="F24" s="710" t="s">
        <v>1080</v>
      </c>
      <c r="G24" s="727">
        <v>3506100000</v>
      </c>
      <c r="H24" s="728" t="s">
        <v>1081</v>
      </c>
    </row>
    <row r="25" spans="1:8" ht="17.100000000000001" customHeight="1">
      <c r="A25" s="707" t="s">
        <v>1082</v>
      </c>
      <c r="B25" s="708" t="s">
        <v>1083</v>
      </c>
      <c r="C25" s="725">
        <v>7.99</v>
      </c>
      <c r="D25" s="725">
        <v>4</v>
      </c>
      <c r="E25" s="725"/>
      <c r="F25" s="710" t="s">
        <v>1084</v>
      </c>
      <c r="G25" s="727">
        <v>3506100000</v>
      </c>
      <c r="H25" s="728" t="s">
        <v>423</v>
      </c>
    </row>
    <row r="26" spans="1:8" ht="17.100000000000001" customHeight="1" thickBot="1">
      <c r="A26" s="713" t="s">
        <v>1085</v>
      </c>
      <c r="B26" s="714" t="s">
        <v>1086</v>
      </c>
      <c r="C26" s="730">
        <v>10.99</v>
      </c>
      <c r="D26" s="730">
        <v>5.5</v>
      </c>
      <c r="E26" s="730"/>
      <c r="F26" s="716" t="s">
        <v>1087</v>
      </c>
      <c r="G26" s="731">
        <v>3506100000</v>
      </c>
      <c r="H26" s="732" t="s">
        <v>1081</v>
      </c>
    </row>
    <row r="27" spans="1:8" ht="17.100000000000001" customHeight="1">
      <c r="A27" s="719"/>
      <c r="B27" s="720"/>
      <c r="C27" s="721"/>
      <c r="D27" s="721"/>
      <c r="E27" s="721"/>
      <c r="F27" s="722"/>
      <c r="G27" s="719"/>
      <c r="H27" s="719"/>
    </row>
    <row r="28" spans="1:8" ht="17.100000000000001" customHeight="1" thickBot="1">
      <c r="A28" s="697"/>
      <c r="B28" s="723" t="s">
        <v>1088</v>
      </c>
      <c r="C28" s="699"/>
      <c r="D28" s="699"/>
      <c r="E28" s="699"/>
      <c r="F28" s="733"/>
      <c r="G28" s="697"/>
      <c r="H28" s="697"/>
    </row>
    <row r="29" spans="1:8" ht="17.100000000000001" customHeight="1" thickBot="1">
      <c r="A29" s="734" t="s">
        <v>1089</v>
      </c>
      <c r="B29" s="735" t="s">
        <v>1090</v>
      </c>
      <c r="C29" s="736">
        <v>12.99</v>
      </c>
      <c r="D29" s="736">
        <v>6.5</v>
      </c>
      <c r="E29" s="736"/>
      <c r="F29" s="737" t="s">
        <v>1091</v>
      </c>
      <c r="G29" s="738">
        <v>3506100000</v>
      </c>
      <c r="H29" s="739" t="s">
        <v>424</v>
      </c>
    </row>
    <row r="30" spans="1:8" ht="17.100000000000001" customHeight="1">
      <c r="A30" s="719"/>
      <c r="B30" s="720"/>
      <c r="C30" s="721"/>
      <c r="D30" s="721"/>
      <c r="E30" s="721"/>
      <c r="F30" s="722"/>
      <c r="G30" s="719"/>
      <c r="H30" s="719"/>
    </row>
    <row r="31" spans="1:8" ht="17.100000000000001" customHeight="1" thickBot="1">
      <c r="A31" s="697"/>
      <c r="B31" s="723" t="s">
        <v>213</v>
      </c>
      <c r="C31" s="699"/>
      <c r="D31" s="699"/>
      <c r="E31" s="699"/>
      <c r="F31" s="733"/>
      <c r="G31" s="697"/>
      <c r="H31" s="697"/>
    </row>
    <row r="32" spans="1:8" ht="17.100000000000001" customHeight="1">
      <c r="A32" s="724" t="s">
        <v>14</v>
      </c>
      <c r="B32" s="702" t="s">
        <v>214</v>
      </c>
      <c r="C32" s="703">
        <v>9.99</v>
      </c>
      <c r="D32" s="703">
        <v>4.99</v>
      </c>
      <c r="E32" s="703"/>
      <c r="F32" s="704" t="s">
        <v>94</v>
      </c>
      <c r="G32" s="705">
        <v>3919101990</v>
      </c>
      <c r="H32" s="706" t="s">
        <v>422</v>
      </c>
    </row>
    <row r="33" spans="1:8" ht="17.100000000000001" customHeight="1">
      <c r="A33" s="707" t="s">
        <v>113</v>
      </c>
      <c r="B33" s="708" t="s">
        <v>252</v>
      </c>
      <c r="C33" s="709">
        <v>9.99</v>
      </c>
      <c r="D33" s="709">
        <v>4.99</v>
      </c>
      <c r="E33" s="709"/>
      <c r="F33" s="710" t="s">
        <v>154</v>
      </c>
      <c r="G33" s="711">
        <v>3919101990</v>
      </c>
      <c r="H33" s="712" t="s">
        <v>422</v>
      </c>
    </row>
    <row r="34" spans="1:8" ht="17.100000000000001" customHeight="1">
      <c r="A34" s="707" t="s">
        <v>399</v>
      </c>
      <c r="B34" s="708" t="s">
        <v>400</v>
      </c>
      <c r="C34" s="709">
        <v>9.99</v>
      </c>
      <c r="D34" s="709">
        <v>4.99</v>
      </c>
      <c r="E34" s="709"/>
      <c r="F34" s="710" t="s">
        <v>444</v>
      </c>
      <c r="G34" s="711">
        <v>3919101990</v>
      </c>
      <c r="H34" s="712" t="s">
        <v>422</v>
      </c>
    </row>
    <row r="35" spans="1:8" ht="17.100000000000001" customHeight="1">
      <c r="A35" s="707" t="s">
        <v>1092</v>
      </c>
      <c r="B35" s="708" t="s">
        <v>1093</v>
      </c>
      <c r="C35" s="709">
        <v>9.99</v>
      </c>
      <c r="D35" s="709">
        <v>4.99</v>
      </c>
      <c r="E35" s="709"/>
      <c r="F35" s="710" t="s">
        <v>1094</v>
      </c>
      <c r="G35" s="711">
        <v>3919101990</v>
      </c>
      <c r="H35" s="712" t="s">
        <v>422</v>
      </c>
    </row>
    <row r="36" spans="1:8" ht="17.100000000000001" customHeight="1">
      <c r="A36" s="707" t="s">
        <v>215</v>
      </c>
      <c r="B36" s="708" t="s">
        <v>216</v>
      </c>
      <c r="C36" s="709">
        <v>9.99</v>
      </c>
      <c r="D36" s="709">
        <v>4.99</v>
      </c>
      <c r="E36" s="709"/>
      <c r="F36" s="710" t="s">
        <v>217</v>
      </c>
      <c r="G36" s="711">
        <v>3919101990</v>
      </c>
      <c r="H36" s="712" t="s">
        <v>422</v>
      </c>
    </row>
    <row r="37" spans="1:8" ht="17.100000000000001" customHeight="1">
      <c r="A37" s="707" t="s">
        <v>218</v>
      </c>
      <c r="B37" s="708" t="s">
        <v>219</v>
      </c>
      <c r="C37" s="709">
        <v>9.99</v>
      </c>
      <c r="D37" s="709">
        <v>4.99</v>
      </c>
      <c r="E37" s="709"/>
      <c r="F37" s="710" t="s">
        <v>220</v>
      </c>
      <c r="G37" s="711">
        <v>3919101990</v>
      </c>
      <c r="H37" s="712" t="s">
        <v>422</v>
      </c>
    </row>
    <row r="38" spans="1:8" ht="17.100000000000001" customHeight="1">
      <c r="A38" s="707" t="s">
        <v>15</v>
      </c>
      <c r="B38" s="708" t="s">
        <v>221</v>
      </c>
      <c r="C38" s="709">
        <v>9.99</v>
      </c>
      <c r="D38" s="709">
        <v>4.99</v>
      </c>
      <c r="E38" s="709"/>
      <c r="F38" s="710" t="s">
        <v>98</v>
      </c>
      <c r="G38" s="711">
        <v>3919101990</v>
      </c>
      <c r="H38" s="712" t="s">
        <v>422</v>
      </c>
    </row>
    <row r="39" spans="1:8" ht="17.100000000000001" customHeight="1">
      <c r="A39" s="707" t="s">
        <v>67</v>
      </c>
      <c r="B39" s="708" t="s">
        <v>222</v>
      </c>
      <c r="C39" s="709">
        <v>9.99</v>
      </c>
      <c r="D39" s="709">
        <v>4.99</v>
      </c>
      <c r="E39" s="709"/>
      <c r="F39" s="710" t="s">
        <v>100</v>
      </c>
      <c r="G39" s="710">
        <v>5906999090</v>
      </c>
      <c r="H39" s="712" t="s">
        <v>424</v>
      </c>
    </row>
    <row r="40" spans="1:8" ht="17.100000000000001" customHeight="1">
      <c r="A40" s="707" t="s">
        <v>223</v>
      </c>
      <c r="B40" s="708" t="s">
        <v>224</v>
      </c>
      <c r="C40" s="709">
        <v>9.99</v>
      </c>
      <c r="D40" s="709">
        <v>4.99</v>
      </c>
      <c r="E40" s="709"/>
      <c r="F40" s="710" t="s">
        <v>225</v>
      </c>
      <c r="G40" s="710">
        <v>3919011990</v>
      </c>
      <c r="H40" s="712" t="s">
        <v>422</v>
      </c>
    </row>
    <row r="41" spans="1:8" ht="17.100000000000001" customHeight="1">
      <c r="A41" s="707" t="s">
        <v>50</v>
      </c>
      <c r="B41" s="708" t="s">
        <v>226</v>
      </c>
      <c r="C41" s="709">
        <v>9.99</v>
      </c>
      <c r="D41" s="709">
        <v>4.99</v>
      </c>
      <c r="E41" s="709"/>
      <c r="F41" s="710" t="s">
        <v>102</v>
      </c>
      <c r="G41" s="710" t="s">
        <v>427</v>
      </c>
      <c r="H41" s="712" t="s">
        <v>425</v>
      </c>
    </row>
    <row r="42" spans="1:8" ht="17.100000000000001" customHeight="1">
      <c r="A42" s="707" t="s">
        <v>114</v>
      </c>
      <c r="B42" s="708" t="s">
        <v>227</v>
      </c>
      <c r="C42" s="709">
        <v>10.99</v>
      </c>
      <c r="D42" s="709">
        <v>5.5</v>
      </c>
      <c r="E42" s="709"/>
      <c r="F42" s="710" t="s">
        <v>149</v>
      </c>
      <c r="G42" s="710" t="s">
        <v>428</v>
      </c>
      <c r="H42" s="712" t="s">
        <v>422</v>
      </c>
    </row>
    <row r="43" spans="1:8" ht="17.100000000000001" customHeight="1">
      <c r="A43" s="707" t="s">
        <v>64</v>
      </c>
      <c r="B43" s="708" t="s">
        <v>228</v>
      </c>
      <c r="C43" s="709">
        <v>10.99</v>
      </c>
      <c r="D43" s="709">
        <v>5.5</v>
      </c>
      <c r="E43" s="709"/>
      <c r="F43" s="710" t="s">
        <v>95</v>
      </c>
      <c r="G43" s="710" t="s">
        <v>429</v>
      </c>
      <c r="H43" s="712" t="s">
        <v>424</v>
      </c>
    </row>
    <row r="44" spans="1:8" ht="17.100000000000001" customHeight="1">
      <c r="A44" s="707" t="s">
        <v>62</v>
      </c>
      <c r="B44" s="708" t="s">
        <v>229</v>
      </c>
      <c r="C44" s="709">
        <v>10.99</v>
      </c>
      <c r="D44" s="709">
        <v>5.5</v>
      </c>
      <c r="E44" s="709"/>
      <c r="F44" s="710" t="s">
        <v>96</v>
      </c>
      <c r="G44" s="710" t="s">
        <v>430</v>
      </c>
      <c r="H44" s="712" t="s">
        <v>422</v>
      </c>
    </row>
    <row r="45" spans="1:8" ht="17.100000000000001" customHeight="1">
      <c r="A45" s="707" t="s">
        <v>63</v>
      </c>
      <c r="B45" s="708" t="s">
        <v>230</v>
      </c>
      <c r="C45" s="709">
        <v>10.99</v>
      </c>
      <c r="D45" s="709">
        <v>5.5</v>
      </c>
      <c r="E45" s="709"/>
      <c r="F45" s="710" t="s">
        <v>97</v>
      </c>
      <c r="G45" s="710" t="s">
        <v>431</v>
      </c>
      <c r="H45" s="712" t="s">
        <v>422</v>
      </c>
    </row>
    <row r="46" spans="1:8" ht="17.100000000000001" customHeight="1">
      <c r="A46" s="740" t="s">
        <v>276</v>
      </c>
      <c r="B46" s="741" t="s">
        <v>278</v>
      </c>
      <c r="C46" s="709">
        <v>14.99</v>
      </c>
      <c r="D46" s="709">
        <v>7.5</v>
      </c>
      <c r="E46" s="709"/>
      <c r="F46" s="710" t="s">
        <v>277</v>
      </c>
      <c r="G46" s="710" t="s">
        <v>432</v>
      </c>
      <c r="H46" s="712" t="s">
        <v>434</v>
      </c>
    </row>
    <row r="47" spans="1:8" ht="17.100000000000001" customHeight="1">
      <c r="A47" s="707" t="s">
        <v>267</v>
      </c>
      <c r="B47" s="708" t="s">
        <v>268</v>
      </c>
      <c r="C47" s="709">
        <v>14.99</v>
      </c>
      <c r="D47" s="709">
        <v>7.5</v>
      </c>
      <c r="E47" s="709"/>
      <c r="F47" s="710" t="s">
        <v>269</v>
      </c>
      <c r="G47" s="710" t="s">
        <v>433</v>
      </c>
      <c r="H47" s="712" t="s">
        <v>424</v>
      </c>
    </row>
    <row r="48" spans="1:8" ht="17.100000000000001" customHeight="1">
      <c r="A48" s="707" t="s">
        <v>1095</v>
      </c>
      <c r="B48" s="708" t="s">
        <v>1096</v>
      </c>
      <c r="C48" s="725">
        <v>24.99</v>
      </c>
      <c r="D48" s="725">
        <v>12.5</v>
      </c>
      <c r="E48" s="725"/>
      <c r="F48" s="742" t="s">
        <v>1097</v>
      </c>
      <c r="G48" s="743">
        <v>5604100000</v>
      </c>
      <c r="H48" s="728" t="s">
        <v>424</v>
      </c>
    </row>
    <row r="49" spans="1:8" ht="17.100000000000001" customHeight="1" thickBot="1">
      <c r="A49" s="713" t="s">
        <v>1098</v>
      </c>
      <c r="B49" s="714" t="s">
        <v>1099</v>
      </c>
      <c r="C49" s="730">
        <v>18.989999999999998</v>
      </c>
      <c r="D49" s="730">
        <v>9.5</v>
      </c>
      <c r="E49" s="730"/>
      <c r="F49" s="744" t="s">
        <v>1100</v>
      </c>
      <c r="G49" s="731">
        <v>5906910000</v>
      </c>
      <c r="H49" s="732" t="s">
        <v>424</v>
      </c>
    </row>
    <row r="50" spans="1:8" ht="17.100000000000001" customHeight="1">
      <c r="A50" s="719"/>
      <c r="B50" s="720"/>
      <c r="C50" s="745"/>
      <c r="D50" s="745"/>
      <c r="E50" s="745"/>
      <c r="F50" s="746"/>
      <c r="G50" s="747"/>
      <c r="H50" s="748"/>
    </row>
    <row r="51" spans="1:8" ht="17.100000000000001" customHeight="1" thickBot="1">
      <c r="A51" s="697"/>
      <c r="B51" s="723" t="s">
        <v>1119</v>
      </c>
      <c r="C51" s="699"/>
      <c r="D51" s="699"/>
      <c r="E51" s="699"/>
      <c r="F51" s="733"/>
      <c r="G51" s="697"/>
      <c r="H51" s="697"/>
    </row>
    <row r="52" spans="1:8" ht="17.100000000000001" customHeight="1">
      <c r="A52" s="749" t="s">
        <v>1120</v>
      </c>
      <c r="B52" s="750" t="s">
        <v>1121</v>
      </c>
      <c r="C52" s="751">
        <v>28.99</v>
      </c>
      <c r="D52" s="752">
        <v>14.5</v>
      </c>
      <c r="E52" s="692"/>
      <c r="F52" s="753" t="s">
        <v>1122</v>
      </c>
      <c r="G52" s="754">
        <v>6302939000</v>
      </c>
      <c r="H52" s="755" t="s">
        <v>424</v>
      </c>
    </row>
    <row r="53" spans="1:8" ht="17.100000000000001" customHeight="1">
      <c r="A53" s="756" t="s">
        <v>1123</v>
      </c>
      <c r="B53" s="757" t="s">
        <v>1124</v>
      </c>
      <c r="C53" s="758">
        <v>28.99</v>
      </c>
      <c r="D53" s="759">
        <v>14.5</v>
      </c>
      <c r="E53" s="759"/>
      <c r="F53" s="760" t="s">
        <v>1125</v>
      </c>
      <c r="G53" s="761">
        <v>6302939000</v>
      </c>
      <c r="H53" s="762" t="s">
        <v>424</v>
      </c>
    </row>
    <row r="54" spans="1:8" ht="17.100000000000001" customHeight="1">
      <c r="A54" s="756" t="s">
        <v>1126</v>
      </c>
      <c r="B54" s="763" t="s">
        <v>1127</v>
      </c>
      <c r="C54" s="758">
        <v>18.989999999999998</v>
      </c>
      <c r="D54" s="759">
        <v>9.4949999999999992</v>
      </c>
      <c r="E54" s="759"/>
      <c r="F54" s="760" t="s">
        <v>1128</v>
      </c>
      <c r="G54" s="761">
        <v>6302939000</v>
      </c>
      <c r="H54" s="762" t="s">
        <v>424</v>
      </c>
    </row>
    <row r="55" spans="1:8" ht="17.100000000000001" customHeight="1">
      <c r="A55" s="756" t="s">
        <v>1129</v>
      </c>
      <c r="B55" s="763" t="s">
        <v>1130</v>
      </c>
      <c r="C55" s="758">
        <v>23.99</v>
      </c>
      <c r="D55" s="759">
        <v>11.994999999999999</v>
      </c>
      <c r="E55" s="759"/>
      <c r="F55" s="760" t="s">
        <v>1131</v>
      </c>
      <c r="G55" s="761">
        <v>6302939000</v>
      </c>
      <c r="H55" s="762" t="s">
        <v>424</v>
      </c>
    </row>
    <row r="56" spans="1:8" ht="17.100000000000001" customHeight="1" thickBot="1">
      <c r="A56" s="764" t="s">
        <v>1132</v>
      </c>
      <c r="B56" s="765" t="s">
        <v>1133</v>
      </c>
      <c r="C56" s="766">
        <v>27.99</v>
      </c>
      <c r="D56" s="767">
        <v>13.994999999999999</v>
      </c>
      <c r="E56" s="767"/>
      <c r="F56" s="768" t="s">
        <v>1134</v>
      </c>
      <c r="G56" s="769">
        <v>6302939000</v>
      </c>
      <c r="H56" s="770" t="s">
        <v>424</v>
      </c>
    </row>
    <row r="57" spans="1:8" ht="17.100000000000001" customHeight="1">
      <c r="A57" s="719"/>
      <c r="B57" s="720"/>
      <c r="C57" s="721"/>
      <c r="D57" s="721"/>
      <c r="E57" s="721"/>
      <c r="F57" s="721"/>
      <c r="G57" s="721"/>
      <c r="H57" s="719"/>
    </row>
    <row r="58" spans="1:8" ht="17.100000000000001" customHeight="1" thickBot="1">
      <c r="A58" s="697"/>
      <c r="B58" s="723" t="s">
        <v>1135</v>
      </c>
      <c r="C58" s="699"/>
      <c r="D58" s="699"/>
      <c r="E58" s="699"/>
      <c r="F58" s="733"/>
      <c r="G58" s="697"/>
      <c r="H58" s="697"/>
    </row>
    <row r="59" spans="1:8" ht="17.100000000000001" customHeight="1">
      <c r="A59" s="749" t="s">
        <v>1136</v>
      </c>
      <c r="B59" s="771" t="s">
        <v>1137</v>
      </c>
      <c r="C59" s="772">
        <v>24.99</v>
      </c>
      <c r="D59" s="752">
        <v>12.5</v>
      </c>
      <c r="E59" s="752"/>
      <c r="F59" s="773" t="s">
        <v>1138</v>
      </c>
      <c r="G59" s="705">
        <v>5210290090</v>
      </c>
      <c r="H59" s="774" t="s">
        <v>424</v>
      </c>
    </row>
    <row r="60" spans="1:8" ht="17.100000000000001" customHeight="1" thickBot="1">
      <c r="A60" s="764" t="s">
        <v>1139</v>
      </c>
      <c r="B60" s="775" t="s">
        <v>1140</v>
      </c>
      <c r="C60" s="776">
        <v>24.99</v>
      </c>
      <c r="D60" s="767">
        <v>12.5</v>
      </c>
      <c r="E60" s="767"/>
      <c r="F60" s="777" t="s">
        <v>1141</v>
      </c>
      <c r="G60" s="769">
        <v>5210290090</v>
      </c>
      <c r="H60" s="718" t="s">
        <v>424</v>
      </c>
    </row>
    <row r="62" spans="1:8" ht="17.100000000000001" customHeight="1">
      <c r="E62" s="209"/>
      <c r="G62" s="211"/>
    </row>
  </sheetData>
  <phoneticPr fontId="4" type="noConversion"/>
  <conditionalFormatting sqref="E52:E56">
    <cfRule type="containsBlanks" dxfId="3" priority="2">
      <formula>LEN(TRIM(E52))=0</formula>
    </cfRule>
  </conditionalFormatting>
  <conditionalFormatting sqref="E59:E60">
    <cfRule type="containsBlanks" dxfId="2" priority="1">
      <formula>LEN(TRIM(E59))=0</formula>
    </cfRule>
  </conditionalFormatting>
  <conditionalFormatting sqref="F48">
    <cfRule type="containsBlanks" dxfId="1" priority="3">
      <formula>LEN(TRIM(F48))=0</formula>
    </cfRule>
  </conditionalFormatting>
  <conditionalFormatting sqref="F29:G29">
    <cfRule type="containsBlanks" dxfId="0" priority="4">
      <formula>LEN(TRIM(F29))=0</formula>
    </cfRule>
  </conditionalFormatting>
  <printOptions horizontalCentered="1"/>
  <pageMargins left="0.25" right="0.25" top="0.75" bottom="0.75" header="0.3" footer="0.3"/>
  <pageSetup scale="69" orientation="landscape" r:id="rId1"/>
  <headerFooter alignWithMargins="0">
    <oddFooter>&amp;C&amp;8Dalesman International Ltd, Marathon Place, Moss Side Estate, Leyland, Lancashire, PR26 7QN.
Tel: 01772 453918  Fax: 01772 622462  email: sales@dalesman.uk.com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60B7-18D5-4E34-A946-9B78856FBFEE}">
  <sheetPr>
    <pageSetUpPr fitToPage="1"/>
  </sheetPr>
  <dimension ref="A1:H16"/>
  <sheetViews>
    <sheetView workbookViewId="0">
      <selection activeCell="E24" sqref="E24"/>
    </sheetView>
  </sheetViews>
  <sheetFormatPr defaultColWidth="8.85546875" defaultRowHeight="17.100000000000001" customHeight="1"/>
  <cols>
    <col min="1" max="1" width="12.140625" style="37" customWidth="1"/>
    <col min="2" max="2" width="64.28515625" style="37" customWidth="1"/>
    <col min="3" max="4" width="9" style="4" customWidth="1"/>
    <col min="5" max="6" width="18.28515625" style="4" customWidth="1"/>
    <col min="7" max="7" width="16.85546875" style="4" bestFit="1" customWidth="1"/>
    <col min="8" max="8" width="8.85546875" style="4"/>
    <col min="9" max="16384" width="8.85546875" style="37"/>
  </cols>
  <sheetData>
    <row r="1" spans="1:8" ht="110.1" customHeight="1" thickBot="1">
      <c r="C1" s="113"/>
    </row>
    <row r="2" spans="1:8" s="210" customFormat="1" ht="17.100000000000001" customHeight="1" thickBot="1">
      <c r="A2" s="595" t="s">
        <v>20</v>
      </c>
      <c r="B2" s="517" t="s">
        <v>21</v>
      </c>
      <c r="C2" s="596" t="s">
        <v>22</v>
      </c>
      <c r="D2" s="596" t="s">
        <v>23</v>
      </c>
      <c r="E2" s="597" t="s">
        <v>477</v>
      </c>
      <c r="F2" s="597" t="s">
        <v>478</v>
      </c>
      <c r="G2" s="598" t="s">
        <v>435</v>
      </c>
      <c r="H2" s="599" t="s">
        <v>421</v>
      </c>
    </row>
    <row r="3" spans="1:8" s="210" customFormat="1" ht="17.100000000000001" customHeight="1" thickBot="1">
      <c r="A3" s="667"/>
      <c r="B3" s="668" t="s">
        <v>904</v>
      </c>
      <c r="C3" s="669"/>
      <c r="D3" s="669"/>
      <c r="E3" s="670"/>
      <c r="F3" s="671"/>
      <c r="G3" s="672"/>
      <c r="H3" s="673"/>
    </row>
    <row r="4" spans="1:8" s="210" customFormat="1" ht="17.100000000000001" customHeight="1">
      <c r="A4" s="600" t="s">
        <v>384</v>
      </c>
      <c r="B4" s="601" t="s">
        <v>905</v>
      </c>
      <c r="C4" s="602">
        <v>0.99</v>
      </c>
      <c r="D4" s="602">
        <v>0.55000000000000004</v>
      </c>
      <c r="E4" s="603" t="s">
        <v>395</v>
      </c>
      <c r="F4" s="604" t="s">
        <v>385</v>
      </c>
      <c r="G4" s="530">
        <v>3824999270</v>
      </c>
      <c r="H4" s="605" t="s">
        <v>425</v>
      </c>
    </row>
    <row r="5" spans="1:8" s="210" customFormat="1" ht="17.100000000000001" customHeight="1">
      <c r="A5" s="606" t="s">
        <v>386</v>
      </c>
      <c r="B5" s="453" t="s">
        <v>906</v>
      </c>
      <c r="C5" s="607">
        <v>0.99</v>
      </c>
      <c r="D5" s="607">
        <v>0.55000000000000004</v>
      </c>
      <c r="E5" s="608" t="s">
        <v>396</v>
      </c>
      <c r="F5" s="424" t="s">
        <v>387</v>
      </c>
      <c r="G5" s="535">
        <v>3824999270</v>
      </c>
      <c r="H5" s="609" t="s">
        <v>425</v>
      </c>
    </row>
    <row r="6" spans="1:8" s="210" customFormat="1" ht="17.100000000000001" customHeight="1">
      <c r="A6" s="606" t="s">
        <v>388</v>
      </c>
      <c r="B6" s="453" t="s">
        <v>907</v>
      </c>
      <c r="C6" s="607">
        <v>1.49</v>
      </c>
      <c r="D6" s="607">
        <v>0.82</v>
      </c>
      <c r="E6" s="608" t="s">
        <v>397</v>
      </c>
      <c r="F6" s="424" t="s">
        <v>389</v>
      </c>
      <c r="G6" s="535">
        <v>3824999270</v>
      </c>
      <c r="H6" s="609" t="s">
        <v>425</v>
      </c>
    </row>
    <row r="7" spans="1:8" s="210" customFormat="1" ht="17.100000000000001" customHeight="1" thickBot="1">
      <c r="A7" s="610" t="s">
        <v>390</v>
      </c>
      <c r="B7" s="611" t="s">
        <v>908</v>
      </c>
      <c r="C7" s="612">
        <v>1.99</v>
      </c>
      <c r="D7" s="612">
        <v>1.1000000000000001</v>
      </c>
      <c r="E7" s="613" t="s">
        <v>398</v>
      </c>
      <c r="F7" s="614" t="s">
        <v>391</v>
      </c>
      <c r="G7" s="544">
        <v>3824999270</v>
      </c>
      <c r="H7" s="615" t="s">
        <v>425</v>
      </c>
    </row>
    <row r="8" spans="1:8" s="210" customFormat="1" ht="17.100000000000001" customHeight="1" thickBot="1">
      <c r="A8" s="676"/>
      <c r="B8" s="677"/>
      <c r="C8" s="678"/>
      <c r="D8" s="678"/>
      <c r="E8" s="679"/>
      <c r="F8" s="680"/>
      <c r="G8" s="681"/>
      <c r="H8" s="682"/>
    </row>
    <row r="9" spans="1:8" s="210" customFormat="1" ht="17.100000000000001" customHeight="1">
      <c r="A9" s="600"/>
      <c r="B9" s="509" t="s">
        <v>909</v>
      </c>
      <c r="C9" s="602"/>
      <c r="D9" s="602"/>
      <c r="E9" s="603"/>
      <c r="F9" s="604"/>
      <c r="G9" s="530"/>
      <c r="H9" s="605"/>
    </row>
    <row r="10" spans="1:8" s="616" customFormat="1" ht="17.100000000000001" customHeight="1">
      <c r="A10" s="683" t="s">
        <v>1361</v>
      </c>
      <c r="B10" s="567" t="s">
        <v>1360</v>
      </c>
      <c r="C10" s="674">
        <v>29.99</v>
      </c>
      <c r="D10" s="674">
        <v>16.66</v>
      </c>
      <c r="E10" s="675" t="s">
        <v>1362</v>
      </c>
      <c r="F10" s="652"/>
      <c r="G10" s="653">
        <v>8507600018</v>
      </c>
      <c r="H10" s="656" t="s">
        <v>425</v>
      </c>
    </row>
    <row r="11" spans="1:8" s="210" customFormat="1" ht="17.100000000000001" customHeight="1">
      <c r="A11" s="606" t="s">
        <v>1107</v>
      </c>
      <c r="B11" s="453" t="s">
        <v>1108</v>
      </c>
      <c r="C11" s="607">
        <v>34.99</v>
      </c>
      <c r="D11" s="607">
        <v>19.399999999999999</v>
      </c>
      <c r="E11" s="608" t="s">
        <v>1109</v>
      </c>
      <c r="F11" s="424"/>
      <c r="G11" s="535">
        <v>8507600018</v>
      </c>
      <c r="H11" s="609" t="s">
        <v>425</v>
      </c>
    </row>
    <row r="12" spans="1:8" s="210" customFormat="1" ht="17.100000000000001" customHeight="1">
      <c r="A12" s="606" t="s">
        <v>392</v>
      </c>
      <c r="B12" s="453" t="s">
        <v>393</v>
      </c>
      <c r="C12" s="607">
        <v>39.99</v>
      </c>
      <c r="D12" s="607">
        <v>22.2</v>
      </c>
      <c r="E12" s="608" t="s">
        <v>394</v>
      </c>
      <c r="F12" s="424"/>
      <c r="G12" s="535">
        <v>8507600018</v>
      </c>
      <c r="H12" s="609" t="s">
        <v>425</v>
      </c>
    </row>
    <row r="13" spans="1:8" s="210" customFormat="1" ht="17.100000000000001" customHeight="1">
      <c r="A13" s="606" t="s">
        <v>1110</v>
      </c>
      <c r="B13" s="453" t="s">
        <v>1111</v>
      </c>
      <c r="C13" s="607">
        <v>44.99</v>
      </c>
      <c r="D13" s="607">
        <v>24.99</v>
      </c>
      <c r="E13" s="608" t="s">
        <v>1112</v>
      </c>
      <c r="F13" s="424"/>
      <c r="G13" s="535">
        <v>8507600018</v>
      </c>
      <c r="H13" s="609" t="s">
        <v>425</v>
      </c>
    </row>
    <row r="14" spans="1:8" s="616" customFormat="1" ht="17.100000000000001" customHeight="1">
      <c r="A14" s="654" t="s">
        <v>1429</v>
      </c>
      <c r="B14" s="564" t="s">
        <v>1427</v>
      </c>
      <c r="C14" s="655">
        <v>49.99</v>
      </c>
      <c r="D14" s="655">
        <v>27.77</v>
      </c>
      <c r="E14" s="652" t="s">
        <v>1430</v>
      </c>
      <c r="F14" s="653"/>
      <c r="G14" s="653">
        <v>6214900019</v>
      </c>
      <c r="H14" s="656" t="s">
        <v>425</v>
      </c>
    </row>
    <row r="15" spans="1:8" s="616" customFormat="1" ht="17.100000000000001" customHeight="1">
      <c r="A15" s="654" t="s">
        <v>1426</v>
      </c>
      <c r="B15" s="564" t="s">
        <v>1428</v>
      </c>
      <c r="C15" s="655">
        <v>99.99</v>
      </c>
      <c r="D15" s="655">
        <v>55.55</v>
      </c>
      <c r="E15" s="652" t="s">
        <v>1431</v>
      </c>
      <c r="F15" s="653"/>
      <c r="G15" s="653">
        <v>6301100000</v>
      </c>
      <c r="H15" s="656" t="s">
        <v>425</v>
      </c>
    </row>
    <row r="16" spans="1:8" s="616" customFormat="1" ht="17.100000000000001" customHeight="1" thickBot="1">
      <c r="A16" s="657" t="s">
        <v>1434</v>
      </c>
      <c r="B16" s="658" t="s">
        <v>1435</v>
      </c>
      <c r="C16" s="659">
        <v>69.989999999999995</v>
      </c>
      <c r="D16" s="659">
        <v>38.880000000000003</v>
      </c>
      <c r="E16" s="660" t="s">
        <v>1436</v>
      </c>
      <c r="F16" s="661"/>
      <c r="G16" s="661">
        <v>8507600018</v>
      </c>
      <c r="H16" s="662" t="s">
        <v>425</v>
      </c>
    </row>
  </sheetData>
  <pageMargins left="0.7" right="0.7" top="0.75" bottom="0.75" header="0.3" footer="0.3"/>
  <pageSetup paperSize="9" scale="57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I86"/>
  <sheetViews>
    <sheetView zoomScaleNormal="100" workbookViewId="0">
      <selection activeCell="L13" sqref="L13"/>
    </sheetView>
  </sheetViews>
  <sheetFormatPr defaultColWidth="8.85546875" defaultRowHeight="17.100000000000001" customHeight="1"/>
  <cols>
    <col min="1" max="1" width="12.140625" style="4" customWidth="1"/>
    <col min="2" max="2" width="46.28515625" style="4" customWidth="1"/>
    <col min="3" max="4" width="9" style="48" customWidth="1"/>
    <col min="5" max="5" width="18.28515625" style="48" customWidth="1"/>
    <col min="6" max="6" width="17.85546875" style="2" customWidth="1"/>
    <col min="7" max="7" width="9" style="2" customWidth="1"/>
    <col min="8" max="9" width="8.85546875" style="2"/>
    <col min="10" max="10" width="14.140625" style="2" bestFit="1" customWidth="1"/>
    <col min="11" max="16384" width="8.85546875" style="2"/>
  </cols>
  <sheetData>
    <row r="1" spans="1:9" ht="110.1" customHeight="1" thickBot="1"/>
    <row r="2" spans="1:9" s="35" customFormat="1" ht="17.100000000000001" customHeight="1" thickBot="1">
      <c r="A2" s="322" t="s">
        <v>20</v>
      </c>
      <c r="B2" s="323" t="s">
        <v>21</v>
      </c>
      <c r="C2" s="324" t="s">
        <v>22</v>
      </c>
      <c r="D2" s="324" t="s">
        <v>23</v>
      </c>
      <c r="E2" s="325" t="s">
        <v>105</v>
      </c>
      <c r="F2" s="326" t="s">
        <v>420</v>
      </c>
      <c r="G2" s="327" t="s">
        <v>421</v>
      </c>
      <c r="H2"/>
      <c r="I2"/>
    </row>
    <row r="3" spans="1:9" s="35" customFormat="1" ht="17.100000000000001" customHeight="1" thickBot="1">
      <c r="A3" s="328"/>
      <c r="B3" s="329" t="s">
        <v>69</v>
      </c>
      <c r="C3" s="330"/>
      <c r="D3" s="330"/>
      <c r="E3" s="331"/>
      <c r="F3" s="332"/>
      <c r="G3" s="333"/>
      <c r="H3"/>
      <c r="I3"/>
    </row>
    <row r="4" spans="1:9" ht="17.100000000000001" customHeight="1" thickBot="1">
      <c r="A4" s="340" t="s">
        <v>157</v>
      </c>
      <c r="B4" s="341" t="s">
        <v>158</v>
      </c>
      <c r="C4" s="342">
        <v>14.99</v>
      </c>
      <c r="D4" s="342">
        <v>7.5</v>
      </c>
      <c r="E4" s="343" t="s">
        <v>159</v>
      </c>
      <c r="F4" s="344">
        <v>8203200000</v>
      </c>
      <c r="G4" s="345" t="s">
        <v>425</v>
      </c>
      <c r="H4"/>
      <c r="I4"/>
    </row>
    <row r="5" spans="1:9" ht="17.100000000000001" customHeight="1" thickBot="1">
      <c r="A5" s="328"/>
      <c r="B5" s="329" t="s">
        <v>70</v>
      </c>
      <c r="C5" s="346"/>
      <c r="D5" s="346"/>
      <c r="E5" s="347"/>
      <c r="F5" s="348"/>
      <c r="G5" s="349"/>
      <c r="H5"/>
      <c r="I5"/>
    </row>
    <row r="6" spans="1:9" ht="17.100000000000001" customHeight="1">
      <c r="A6" s="334" t="s">
        <v>160</v>
      </c>
      <c r="B6" s="335" t="s">
        <v>161</v>
      </c>
      <c r="C6" s="336">
        <v>14.99</v>
      </c>
      <c r="D6" s="336">
        <v>7.5</v>
      </c>
      <c r="E6" s="337" t="s">
        <v>162</v>
      </c>
      <c r="F6" s="338">
        <v>8203200000</v>
      </c>
      <c r="G6" s="339" t="s">
        <v>425</v>
      </c>
      <c r="H6"/>
      <c r="I6"/>
    </row>
    <row r="7" spans="1:9" ht="17.100000000000001" customHeight="1">
      <c r="A7" s="350" t="s">
        <v>163</v>
      </c>
      <c r="B7" s="351" t="s">
        <v>249</v>
      </c>
      <c r="C7" s="352">
        <v>12.99</v>
      </c>
      <c r="D7" s="352">
        <v>6.5</v>
      </c>
      <c r="E7" s="353" t="s">
        <v>164</v>
      </c>
      <c r="F7" s="316">
        <v>8205510000</v>
      </c>
      <c r="G7" s="317" t="s">
        <v>425</v>
      </c>
      <c r="H7"/>
      <c r="I7"/>
    </row>
    <row r="8" spans="1:9" ht="17.100000000000001" customHeight="1">
      <c r="A8" s="350" t="s">
        <v>438</v>
      </c>
      <c r="B8" s="351" t="s">
        <v>439</v>
      </c>
      <c r="C8" s="352">
        <v>14.99</v>
      </c>
      <c r="D8" s="352">
        <v>7.5</v>
      </c>
      <c r="E8" s="353" t="s">
        <v>440</v>
      </c>
      <c r="F8" s="316">
        <v>8205510000</v>
      </c>
      <c r="G8" s="317" t="s">
        <v>425</v>
      </c>
      <c r="H8"/>
      <c r="I8"/>
    </row>
    <row r="9" spans="1:9" ht="17.100000000000001" customHeight="1">
      <c r="A9" s="350" t="s">
        <v>165</v>
      </c>
      <c r="B9" s="351" t="s">
        <v>250</v>
      </c>
      <c r="C9" s="352">
        <v>14.99</v>
      </c>
      <c r="D9" s="352">
        <v>7.5</v>
      </c>
      <c r="E9" s="353" t="s">
        <v>166</v>
      </c>
      <c r="F9" s="316">
        <v>8211930000</v>
      </c>
      <c r="G9" s="317" t="s">
        <v>425</v>
      </c>
      <c r="H9"/>
      <c r="I9"/>
    </row>
    <row r="10" spans="1:9" ht="17.100000000000001" customHeight="1">
      <c r="A10" s="350" t="s">
        <v>167</v>
      </c>
      <c r="B10" s="351" t="s">
        <v>168</v>
      </c>
      <c r="C10" s="352">
        <v>9.99</v>
      </c>
      <c r="D10" s="352">
        <v>4.99</v>
      </c>
      <c r="E10" s="353" t="s">
        <v>169</v>
      </c>
      <c r="F10" s="316">
        <v>8205510000</v>
      </c>
      <c r="G10" s="317" t="s">
        <v>425</v>
      </c>
      <c r="H10"/>
      <c r="I10"/>
    </row>
    <row r="11" spans="1:9" ht="17.100000000000001" customHeight="1">
      <c r="A11" s="350" t="s">
        <v>441</v>
      </c>
      <c r="B11" s="351" t="s">
        <v>442</v>
      </c>
      <c r="C11" s="352">
        <v>9.99</v>
      </c>
      <c r="D11" s="352">
        <v>4.99</v>
      </c>
      <c r="E11" s="353" t="s">
        <v>443</v>
      </c>
      <c r="F11" s="316">
        <v>3919101990</v>
      </c>
      <c r="G11" s="317" t="s">
        <v>425</v>
      </c>
      <c r="H11"/>
      <c r="I11"/>
    </row>
    <row r="12" spans="1:9" ht="17.100000000000001" customHeight="1">
      <c r="A12" s="350" t="s">
        <v>170</v>
      </c>
      <c r="B12" s="351" t="s">
        <v>171</v>
      </c>
      <c r="C12" s="352">
        <v>6.99</v>
      </c>
      <c r="D12" s="352">
        <v>3.5</v>
      </c>
      <c r="E12" s="353" t="s">
        <v>172</v>
      </c>
      <c r="F12" s="316">
        <v>8205510000</v>
      </c>
      <c r="G12" s="317" t="s">
        <v>425</v>
      </c>
      <c r="H12"/>
      <c r="I12"/>
    </row>
    <row r="13" spans="1:9" ht="17.100000000000001" customHeight="1">
      <c r="A13" s="350" t="s">
        <v>173</v>
      </c>
      <c r="B13" s="351" t="s">
        <v>71</v>
      </c>
      <c r="C13" s="352">
        <v>6.99</v>
      </c>
      <c r="D13" s="352">
        <v>3.5</v>
      </c>
      <c r="E13" s="353" t="s">
        <v>174</v>
      </c>
      <c r="F13" s="316">
        <v>8205510000</v>
      </c>
      <c r="G13" s="317" t="s">
        <v>425</v>
      </c>
      <c r="H13"/>
      <c r="I13"/>
    </row>
    <row r="14" spans="1:9" ht="17.100000000000001" customHeight="1">
      <c r="A14" s="350" t="s">
        <v>175</v>
      </c>
      <c r="B14" s="351" t="s">
        <v>251</v>
      </c>
      <c r="C14" s="352">
        <v>9.99</v>
      </c>
      <c r="D14" s="352">
        <v>4.99</v>
      </c>
      <c r="E14" s="353" t="s">
        <v>176</v>
      </c>
      <c r="F14" s="316">
        <v>7616999099</v>
      </c>
      <c r="G14" s="317" t="s">
        <v>425</v>
      </c>
      <c r="H14"/>
      <c r="I14"/>
    </row>
    <row r="15" spans="1:9" ht="17.100000000000001" customHeight="1" thickBot="1">
      <c r="A15" s="340" t="s">
        <v>177</v>
      </c>
      <c r="B15" s="341" t="s">
        <v>178</v>
      </c>
      <c r="C15" s="342">
        <v>9.99</v>
      </c>
      <c r="D15" s="342">
        <v>4.99</v>
      </c>
      <c r="E15" s="343" t="s">
        <v>179</v>
      </c>
      <c r="F15" s="344">
        <v>9613800000</v>
      </c>
      <c r="G15" s="345" t="s">
        <v>425</v>
      </c>
      <c r="H15"/>
      <c r="I15"/>
    </row>
    <row r="16" spans="1:9" ht="17.100000000000001" customHeight="1" thickBot="1">
      <c r="A16" s="328"/>
      <c r="B16" s="329" t="s">
        <v>72</v>
      </c>
      <c r="C16" s="346"/>
      <c r="D16" s="346"/>
      <c r="E16" s="347"/>
      <c r="F16" s="348"/>
      <c r="G16" s="349"/>
      <c r="H16"/>
      <c r="I16"/>
    </row>
    <row r="17" spans="1:9" ht="17.100000000000001" customHeight="1">
      <c r="A17" s="334" t="s">
        <v>180</v>
      </c>
      <c r="B17" s="335" t="s">
        <v>181</v>
      </c>
      <c r="C17" s="336">
        <v>6.99</v>
      </c>
      <c r="D17" s="336">
        <v>3.5</v>
      </c>
      <c r="E17" s="337" t="s">
        <v>182</v>
      </c>
      <c r="F17" s="338">
        <v>9013200000</v>
      </c>
      <c r="G17" s="339" t="s">
        <v>425</v>
      </c>
      <c r="H17"/>
      <c r="I17"/>
    </row>
    <row r="18" spans="1:9" ht="17.100000000000001" customHeight="1" thickBot="1">
      <c r="A18" s="340" t="s">
        <v>183</v>
      </c>
      <c r="B18" s="341" t="s">
        <v>184</v>
      </c>
      <c r="C18" s="342">
        <v>14.99</v>
      </c>
      <c r="D18" s="342">
        <v>7.5</v>
      </c>
      <c r="E18" s="343" t="s">
        <v>185</v>
      </c>
      <c r="F18" s="344">
        <v>8513100000</v>
      </c>
      <c r="G18" s="345" t="s">
        <v>425</v>
      </c>
      <c r="H18"/>
      <c r="I18"/>
    </row>
    <row r="19" spans="1:9" ht="17.100000000000001" customHeight="1" thickBot="1">
      <c r="A19" s="328"/>
      <c r="B19" s="329" t="s">
        <v>73</v>
      </c>
      <c r="C19" s="346"/>
      <c r="D19" s="346"/>
      <c r="E19" s="347"/>
      <c r="F19" s="348"/>
      <c r="G19" s="349"/>
      <c r="H19"/>
      <c r="I19"/>
    </row>
    <row r="20" spans="1:9" ht="17.100000000000001" customHeight="1">
      <c r="A20" s="644" t="s">
        <v>186</v>
      </c>
      <c r="B20" s="645" t="s">
        <v>187</v>
      </c>
      <c r="C20" s="646">
        <v>14.99</v>
      </c>
      <c r="D20" s="646">
        <v>7.5</v>
      </c>
      <c r="E20" s="647" t="s">
        <v>188</v>
      </c>
      <c r="F20" s="505">
        <v>9612200000</v>
      </c>
      <c r="G20" s="506" t="s">
        <v>425</v>
      </c>
      <c r="H20"/>
      <c r="I20"/>
    </row>
    <row r="21" spans="1:9" ht="17.100000000000001" customHeight="1" thickBot="1">
      <c r="A21" s="648"/>
      <c r="B21" s="649"/>
      <c r="C21" s="650"/>
      <c r="D21" s="650"/>
      <c r="E21" s="651"/>
      <c r="F21" s="405"/>
      <c r="G21" s="406"/>
      <c r="H21"/>
      <c r="I21"/>
    </row>
    <row r="22" spans="1:9" ht="17.100000000000001" customHeight="1" thickBot="1">
      <c r="A22" s="328"/>
      <c r="B22" s="329" t="s">
        <v>510</v>
      </c>
      <c r="C22" s="346"/>
      <c r="D22" s="346"/>
      <c r="E22" s="347"/>
      <c r="F22" s="348"/>
      <c r="G22" s="349"/>
      <c r="H22"/>
      <c r="I22"/>
    </row>
    <row r="23" spans="1:9" ht="17.100000000000001" customHeight="1">
      <c r="A23" s="350" t="s">
        <v>511</v>
      </c>
      <c r="B23" s="351" t="s">
        <v>517</v>
      </c>
      <c r="C23" s="352">
        <v>9.99</v>
      </c>
      <c r="D23" s="352">
        <v>5.3</v>
      </c>
      <c r="E23" s="353" t="s">
        <v>512</v>
      </c>
      <c r="F23" s="316">
        <v>846033900</v>
      </c>
      <c r="G23" s="317" t="s">
        <v>425</v>
      </c>
      <c r="H23"/>
      <c r="I23"/>
    </row>
    <row r="24" spans="1:9" s="8" customFormat="1" ht="17.100000000000001" customHeight="1">
      <c r="A24" s="350" t="s">
        <v>513</v>
      </c>
      <c r="B24" s="351" t="s">
        <v>516</v>
      </c>
      <c r="C24" s="352">
        <v>14.99</v>
      </c>
      <c r="D24" s="352">
        <v>8.3000000000000007</v>
      </c>
      <c r="E24" s="353" t="s">
        <v>514</v>
      </c>
      <c r="F24" s="316">
        <v>821193000</v>
      </c>
      <c r="G24" s="317" t="s">
        <v>425</v>
      </c>
      <c r="H24"/>
      <c r="I24"/>
    </row>
    <row r="25" spans="1:9" s="8" customFormat="1" ht="17.100000000000001" customHeight="1">
      <c r="A25" s="350" t="s">
        <v>520</v>
      </c>
      <c r="B25" s="351" t="s">
        <v>519</v>
      </c>
      <c r="C25" s="352">
        <v>19.989999999999998</v>
      </c>
      <c r="D25" s="352">
        <v>11.1</v>
      </c>
      <c r="E25" s="357" t="s">
        <v>518</v>
      </c>
      <c r="F25" s="316">
        <v>821193000</v>
      </c>
      <c r="G25" s="317" t="s">
        <v>425</v>
      </c>
      <c r="H25"/>
      <c r="I25"/>
    </row>
    <row r="26" spans="1:9" s="8" customFormat="1" ht="17.100000000000001" customHeight="1">
      <c r="A26" s="350" t="s">
        <v>515</v>
      </c>
      <c r="B26" s="351" t="s">
        <v>521</v>
      </c>
      <c r="C26" s="352">
        <v>24.99</v>
      </c>
      <c r="D26" s="352">
        <v>13.9</v>
      </c>
      <c r="E26" s="353" t="s">
        <v>522</v>
      </c>
      <c r="F26" s="316">
        <v>961380000</v>
      </c>
      <c r="G26" s="317" t="s">
        <v>425</v>
      </c>
      <c r="H26"/>
      <c r="I26"/>
    </row>
    <row r="27" spans="1:9" s="8" customFormat="1" ht="17.100000000000001" customHeight="1" thickBot="1">
      <c r="A27" s="358" t="s">
        <v>523</v>
      </c>
      <c r="B27" s="359" t="s">
        <v>524</v>
      </c>
      <c r="C27" s="360">
        <v>49.99</v>
      </c>
      <c r="D27" s="360">
        <v>27.8</v>
      </c>
      <c r="E27" s="361" t="s">
        <v>525</v>
      </c>
      <c r="F27" s="320">
        <v>820320000</v>
      </c>
      <c r="G27" s="321" t="s">
        <v>425</v>
      </c>
      <c r="H27"/>
      <c r="I27"/>
    </row>
    <row r="28" spans="1:9" s="8" customFormat="1" ht="17.100000000000001" customHeight="1">
      <c r="A28"/>
      <c r="B28"/>
      <c r="C28"/>
      <c r="D28"/>
      <c r="E28"/>
      <c r="F28"/>
      <c r="G28"/>
      <c r="H28"/>
      <c r="I28"/>
    </row>
    <row r="29" spans="1:9" ht="17.100000000000001" customHeight="1">
      <c r="A29"/>
      <c r="B29"/>
      <c r="C29"/>
      <c r="D29"/>
      <c r="E29"/>
      <c r="F29"/>
      <c r="G29"/>
      <c r="H29"/>
      <c r="I29"/>
    </row>
    <row r="30" spans="1:9" ht="17.100000000000001" customHeight="1">
      <c r="A30"/>
      <c r="B30"/>
      <c r="C30"/>
      <c r="D30"/>
      <c r="E30"/>
      <c r="F30"/>
      <c r="G30"/>
      <c r="H30"/>
      <c r="I30"/>
    </row>
    <row r="39" spans="2:6" ht="17.100000000000001" customHeight="1">
      <c r="B39" s="37"/>
      <c r="C39" s="37"/>
      <c r="D39" s="37"/>
      <c r="E39" s="37"/>
      <c r="F39" s="37"/>
    </row>
    <row r="47" spans="2:6" ht="17.100000000000001" customHeight="1">
      <c r="B47" s="37"/>
      <c r="C47" s="37"/>
      <c r="D47" s="37"/>
      <c r="E47" s="37"/>
      <c r="F47" s="37"/>
    </row>
    <row r="50" spans="2:6" ht="17.100000000000001" customHeight="1">
      <c r="B50" s="37"/>
      <c r="C50" s="37"/>
      <c r="D50" s="37"/>
      <c r="E50" s="37"/>
    </row>
    <row r="63" spans="2:6" ht="17.100000000000001" customHeight="1">
      <c r="B63" s="37"/>
      <c r="C63" s="37"/>
      <c r="D63" s="37"/>
      <c r="E63" s="37"/>
      <c r="F63" s="37"/>
    </row>
    <row r="69" spans="2:5" ht="17.100000000000001" customHeight="1">
      <c r="B69" s="37"/>
      <c r="C69" s="37"/>
      <c r="D69" s="37"/>
      <c r="E69" s="37"/>
    </row>
    <row r="78" spans="2:5" ht="17.100000000000001" customHeight="1">
      <c r="B78" s="37"/>
      <c r="C78" s="37"/>
      <c r="D78" s="37"/>
      <c r="E78" s="37"/>
    </row>
    <row r="86" spans="2:5" ht="17.100000000000001" customHeight="1">
      <c r="B86" s="37"/>
      <c r="C86" s="37"/>
      <c r="D86" s="37"/>
      <c r="E86" s="37"/>
    </row>
  </sheetData>
  <pageMargins left="0.70866141732283472" right="0.70866141732283472" top="1.5354330708661419" bottom="0.74803149606299213" header="0.31496062992125984" footer="0.31496062992125984"/>
  <pageSetup paperSize="9" scale="73" orientation="portrait" r:id="rId1"/>
  <headerFooter>
    <oddFooter>&amp;CDalesman International Ltd
Marathon Place Moss Side Estate Leyland PR26 7QN
Tel 01772 453918 Email sales@dalesman.uk.com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6F3F5-8BD6-4106-8968-4E43A61E33A1}">
  <dimension ref="A4:H72"/>
  <sheetViews>
    <sheetView topLeftCell="A31" workbookViewId="0">
      <selection activeCell="I59" sqref="I59"/>
    </sheetView>
  </sheetViews>
  <sheetFormatPr defaultColWidth="8.85546875" defaultRowHeight="12.75"/>
  <cols>
    <col min="1" max="1" width="9.85546875" customWidth="1"/>
    <col min="2" max="2" width="64.5703125" customWidth="1"/>
    <col min="5" max="5" width="11.140625" customWidth="1"/>
    <col min="6" max="6" width="17.7109375" customWidth="1"/>
    <col min="7" max="7" width="16.28515625" customWidth="1"/>
  </cols>
  <sheetData>
    <row r="4" spans="1:8" ht="15" thickBot="1">
      <c r="A4" s="131"/>
      <c r="B4" s="4"/>
      <c r="C4" s="2"/>
      <c r="D4" s="2"/>
      <c r="E4" s="6"/>
      <c r="F4" s="6"/>
      <c r="G4" s="6"/>
      <c r="H4" s="2"/>
    </row>
    <row r="5" spans="1:8" ht="16.5" thickBot="1">
      <c r="A5" s="362" t="s">
        <v>20</v>
      </c>
      <c r="B5" s="363" t="s">
        <v>21</v>
      </c>
      <c r="C5" s="364" t="s">
        <v>914</v>
      </c>
      <c r="D5" s="365" t="s">
        <v>915</v>
      </c>
      <c r="E5" s="365" t="s">
        <v>23</v>
      </c>
      <c r="F5" s="365" t="s">
        <v>84</v>
      </c>
      <c r="G5" s="365" t="s">
        <v>420</v>
      </c>
      <c r="H5" s="366" t="s">
        <v>916</v>
      </c>
    </row>
    <row r="6" spans="1:8" ht="16.5" thickBot="1">
      <c r="A6" s="362"/>
      <c r="B6" s="363"/>
      <c r="C6" s="364"/>
      <c r="D6" s="365"/>
      <c r="E6" s="365"/>
      <c r="F6" s="365"/>
      <c r="G6" s="365"/>
      <c r="H6" s="366"/>
    </row>
    <row r="7" spans="1:8" ht="16.5" thickBot="1">
      <c r="A7" s="367"/>
      <c r="B7" s="368" t="s">
        <v>242</v>
      </c>
      <c r="C7" s="369"/>
      <c r="D7" s="370"/>
      <c r="E7" s="370"/>
      <c r="F7" s="371"/>
      <c r="G7" s="348"/>
      <c r="H7" s="349"/>
    </row>
    <row r="8" spans="1:8" ht="15">
      <c r="A8" s="372" t="s">
        <v>917</v>
      </c>
      <c r="B8" s="373" t="s">
        <v>918</v>
      </c>
      <c r="C8" s="374">
        <v>4</v>
      </c>
      <c r="D8" s="375">
        <v>39.99</v>
      </c>
      <c r="E8" s="375">
        <v>19.989999999999998</v>
      </c>
      <c r="F8" s="376" t="s">
        <v>919</v>
      </c>
      <c r="G8" s="316">
        <v>6306900011</v>
      </c>
      <c r="H8" s="317" t="s">
        <v>425</v>
      </c>
    </row>
    <row r="9" spans="1:8" ht="15">
      <c r="A9" s="372" t="s">
        <v>920</v>
      </c>
      <c r="B9" s="377" t="s">
        <v>921</v>
      </c>
      <c r="C9" s="374">
        <v>4</v>
      </c>
      <c r="D9" s="375">
        <v>23.99</v>
      </c>
      <c r="E9" s="375">
        <v>12.5</v>
      </c>
      <c r="F9" s="376" t="s">
        <v>922</v>
      </c>
      <c r="G9" s="316">
        <v>6307909899</v>
      </c>
      <c r="H9" s="317" t="s">
        <v>425</v>
      </c>
    </row>
    <row r="10" spans="1:8" ht="15.75" thickBot="1">
      <c r="A10" s="378"/>
      <c r="B10" s="379"/>
      <c r="C10" s="380"/>
      <c r="D10" s="381"/>
      <c r="E10" s="381"/>
      <c r="F10" s="382"/>
      <c r="G10" s="320"/>
      <c r="H10" s="321"/>
    </row>
    <row r="11" spans="1:8" ht="47.1" customHeight="1" thickBot="1">
      <c r="A11" s="383"/>
      <c r="B11" s="384" t="s">
        <v>923</v>
      </c>
      <c r="C11" s="385"/>
      <c r="D11" s="370"/>
      <c r="E11" s="370"/>
      <c r="F11" s="371"/>
      <c r="G11" s="348"/>
      <c r="H11" s="349"/>
    </row>
    <row r="12" spans="1:8" ht="15">
      <c r="A12" s="386" t="s">
        <v>924</v>
      </c>
      <c r="B12" s="387" t="s">
        <v>925</v>
      </c>
      <c r="C12" s="388">
        <v>4</v>
      </c>
      <c r="D12" s="389">
        <v>16.989999999999998</v>
      </c>
      <c r="E12" s="389">
        <v>8.5</v>
      </c>
      <c r="F12" s="390" t="s">
        <v>926</v>
      </c>
      <c r="G12" s="338">
        <v>3924100090</v>
      </c>
      <c r="H12" s="339" t="s">
        <v>425</v>
      </c>
    </row>
    <row r="13" spans="1:8" ht="15">
      <c r="A13" s="391" t="s">
        <v>927</v>
      </c>
      <c r="B13" s="392" t="s">
        <v>928</v>
      </c>
      <c r="C13" s="374">
        <v>4</v>
      </c>
      <c r="D13" s="375">
        <v>21.99</v>
      </c>
      <c r="E13" s="375">
        <v>11.99</v>
      </c>
      <c r="F13" s="376" t="s">
        <v>929</v>
      </c>
      <c r="G13" s="316">
        <v>3924100090</v>
      </c>
      <c r="H13" s="317" t="s">
        <v>425</v>
      </c>
    </row>
    <row r="14" spans="1:8" ht="15">
      <c r="A14" s="372" t="s">
        <v>930</v>
      </c>
      <c r="B14" s="373" t="s">
        <v>931</v>
      </c>
      <c r="C14" s="374">
        <v>6</v>
      </c>
      <c r="D14" s="375">
        <v>8.49</v>
      </c>
      <c r="E14" s="375">
        <v>4.25</v>
      </c>
      <c r="F14" s="376" t="s">
        <v>932</v>
      </c>
      <c r="G14" s="316">
        <v>7323990090</v>
      </c>
      <c r="H14" s="317" t="s">
        <v>933</v>
      </c>
    </row>
    <row r="15" spans="1:8" ht="15">
      <c r="A15" s="372" t="s">
        <v>934</v>
      </c>
      <c r="B15" s="373" t="s">
        <v>935</v>
      </c>
      <c r="C15" s="374">
        <v>6</v>
      </c>
      <c r="D15" s="375">
        <v>12.49</v>
      </c>
      <c r="E15" s="375">
        <v>6.25</v>
      </c>
      <c r="F15" s="376" t="s">
        <v>936</v>
      </c>
      <c r="G15" s="316">
        <v>7321190000</v>
      </c>
      <c r="H15" s="317" t="s">
        <v>422</v>
      </c>
    </row>
    <row r="16" spans="1:8" ht="15">
      <c r="A16" s="372" t="s">
        <v>937</v>
      </c>
      <c r="B16" s="373" t="s">
        <v>938</v>
      </c>
      <c r="C16" s="374">
        <v>4</v>
      </c>
      <c r="D16" s="375">
        <v>29.99</v>
      </c>
      <c r="E16" s="375">
        <v>14.99</v>
      </c>
      <c r="F16" s="376" t="s">
        <v>939</v>
      </c>
      <c r="G16" s="316">
        <v>7321190000</v>
      </c>
      <c r="H16" s="317" t="s">
        <v>422</v>
      </c>
    </row>
    <row r="17" spans="1:8" ht="15">
      <c r="A17" s="393" t="s">
        <v>940</v>
      </c>
      <c r="B17" s="394" t="s">
        <v>941</v>
      </c>
      <c r="C17" s="374">
        <v>3</v>
      </c>
      <c r="D17" s="375">
        <v>49.99</v>
      </c>
      <c r="E17" s="375">
        <v>24.99</v>
      </c>
      <c r="F17" s="376" t="s">
        <v>942</v>
      </c>
      <c r="G17" s="316">
        <v>7321190000</v>
      </c>
      <c r="H17" s="317" t="s">
        <v>425</v>
      </c>
    </row>
    <row r="18" spans="1:8" ht="15">
      <c r="A18" s="372" t="s">
        <v>943</v>
      </c>
      <c r="B18" s="373" t="s">
        <v>944</v>
      </c>
      <c r="C18" s="374">
        <v>12</v>
      </c>
      <c r="D18" s="375">
        <v>9.49</v>
      </c>
      <c r="E18" s="375">
        <v>4.75</v>
      </c>
      <c r="F18" s="376" t="s">
        <v>945</v>
      </c>
      <c r="G18" s="316">
        <v>3924100090</v>
      </c>
      <c r="H18" s="317" t="s">
        <v>933</v>
      </c>
    </row>
    <row r="19" spans="1:8" ht="15">
      <c r="A19" s="372" t="s">
        <v>946</v>
      </c>
      <c r="B19" s="373" t="s">
        <v>947</v>
      </c>
      <c r="C19" s="374">
        <v>12</v>
      </c>
      <c r="D19" s="375">
        <v>7.99</v>
      </c>
      <c r="E19" s="375">
        <v>3.99</v>
      </c>
      <c r="F19" s="376" t="s">
        <v>948</v>
      </c>
      <c r="G19" s="316">
        <v>3924100090</v>
      </c>
      <c r="H19" s="317" t="s">
        <v>425</v>
      </c>
    </row>
    <row r="20" spans="1:8" ht="15">
      <c r="A20" s="372" t="s">
        <v>949</v>
      </c>
      <c r="B20" s="373" t="s">
        <v>950</v>
      </c>
      <c r="C20" s="374">
        <v>12</v>
      </c>
      <c r="D20" s="375">
        <v>5.49</v>
      </c>
      <c r="E20" s="375">
        <v>2.75</v>
      </c>
      <c r="F20" s="376" t="s">
        <v>951</v>
      </c>
      <c r="G20" s="316">
        <v>3924100090</v>
      </c>
      <c r="H20" s="317" t="s">
        <v>425</v>
      </c>
    </row>
    <row r="21" spans="1:8" ht="15">
      <c r="A21" s="372" t="s">
        <v>952</v>
      </c>
      <c r="B21" s="373" t="s">
        <v>953</v>
      </c>
      <c r="C21" s="374">
        <v>12</v>
      </c>
      <c r="D21" s="375">
        <v>8.99</v>
      </c>
      <c r="E21" s="375">
        <v>4.49</v>
      </c>
      <c r="F21" s="376" t="s">
        <v>954</v>
      </c>
      <c r="G21" s="316">
        <v>6307900011</v>
      </c>
      <c r="H21" s="317" t="s">
        <v>425</v>
      </c>
    </row>
    <row r="22" spans="1:8" ht="15.75" thickBot="1">
      <c r="A22" s="395"/>
      <c r="B22" s="396"/>
      <c r="C22" s="397"/>
      <c r="D22" s="398"/>
      <c r="E22" s="398"/>
      <c r="F22" s="399"/>
      <c r="G22" s="344"/>
      <c r="H22" s="345"/>
    </row>
    <row r="23" spans="1:8" ht="16.5" thickBot="1">
      <c r="A23" s="383"/>
      <c r="B23" s="384" t="s">
        <v>243</v>
      </c>
      <c r="C23" s="385"/>
      <c r="D23" s="370"/>
      <c r="E23" s="370"/>
      <c r="F23" s="371"/>
      <c r="G23" s="348"/>
      <c r="H23" s="349"/>
    </row>
    <row r="24" spans="1:8" ht="15.75" thickBot="1">
      <c r="A24" s="400" t="s">
        <v>955</v>
      </c>
      <c r="B24" s="401" t="s">
        <v>956</v>
      </c>
      <c r="C24" s="402">
        <v>12</v>
      </c>
      <c r="D24" s="403">
        <v>9.99</v>
      </c>
      <c r="E24" s="403">
        <v>4.99</v>
      </c>
      <c r="F24" s="404" t="s">
        <v>957</v>
      </c>
      <c r="G24" s="405">
        <v>96020000090</v>
      </c>
      <c r="H24" s="406" t="s">
        <v>423</v>
      </c>
    </row>
    <row r="25" spans="1:8" ht="47.1" customHeight="1" thickBot="1">
      <c r="A25" s="383"/>
      <c r="B25" s="384" t="s">
        <v>958</v>
      </c>
      <c r="C25" s="385"/>
      <c r="D25" s="370"/>
      <c r="E25" s="370"/>
      <c r="F25" s="371"/>
      <c r="G25" s="348"/>
      <c r="H25" s="349"/>
    </row>
    <row r="26" spans="1:8" ht="15">
      <c r="A26" s="372" t="s">
        <v>959</v>
      </c>
      <c r="B26" s="373" t="s">
        <v>960</v>
      </c>
      <c r="C26" s="374">
        <v>4</v>
      </c>
      <c r="D26" s="375">
        <v>36.99</v>
      </c>
      <c r="E26" s="375">
        <v>18.5</v>
      </c>
      <c r="F26" s="376" t="s">
        <v>961</v>
      </c>
      <c r="G26" s="316">
        <v>6306900011</v>
      </c>
      <c r="H26" s="317" t="s">
        <v>425</v>
      </c>
    </row>
    <row r="27" spans="1:8" ht="15">
      <c r="A27" s="372" t="s">
        <v>962</v>
      </c>
      <c r="B27" s="373" t="s">
        <v>963</v>
      </c>
      <c r="C27" s="374">
        <v>4</v>
      </c>
      <c r="D27" s="375">
        <v>19.989999999999998</v>
      </c>
      <c r="E27" s="375">
        <v>9.99</v>
      </c>
      <c r="F27" s="376" t="s">
        <v>964</v>
      </c>
      <c r="G27" s="316">
        <v>6306900011</v>
      </c>
      <c r="H27" s="317" t="s">
        <v>425</v>
      </c>
    </row>
    <row r="28" spans="1:8" ht="15">
      <c r="A28" s="372" t="s">
        <v>965</v>
      </c>
      <c r="B28" s="373" t="s">
        <v>966</v>
      </c>
      <c r="C28" s="374">
        <v>6</v>
      </c>
      <c r="D28" s="375">
        <v>18.989999999999998</v>
      </c>
      <c r="E28" s="375">
        <v>9.49</v>
      </c>
      <c r="F28" s="376" t="s">
        <v>967</v>
      </c>
      <c r="G28" s="316">
        <v>6306900011</v>
      </c>
      <c r="H28" s="317" t="s">
        <v>425</v>
      </c>
    </row>
    <row r="29" spans="1:8" ht="15">
      <c r="A29" s="372" t="s">
        <v>968</v>
      </c>
      <c r="B29" s="373" t="s">
        <v>969</v>
      </c>
      <c r="C29" s="374">
        <v>6</v>
      </c>
      <c r="D29" s="375">
        <v>21.99</v>
      </c>
      <c r="E29" s="375">
        <v>10.99</v>
      </c>
      <c r="F29" s="376" t="s">
        <v>970</v>
      </c>
      <c r="G29" s="316">
        <v>6306900011</v>
      </c>
      <c r="H29" s="317" t="s">
        <v>422</v>
      </c>
    </row>
    <row r="30" spans="1:8" ht="15">
      <c r="A30" s="407" t="s">
        <v>971</v>
      </c>
      <c r="B30" s="373" t="s">
        <v>972</v>
      </c>
      <c r="C30" s="374">
        <v>6</v>
      </c>
      <c r="D30" s="375">
        <v>6.49</v>
      </c>
      <c r="E30" s="375">
        <v>3.25</v>
      </c>
      <c r="F30" s="376" t="s">
        <v>973</v>
      </c>
      <c r="G30" s="316">
        <v>6505909090</v>
      </c>
      <c r="H30" s="317" t="s">
        <v>425</v>
      </c>
    </row>
    <row r="31" spans="1:8" ht="15.75" thickBot="1">
      <c r="A31" s="395"/>
      <c r="B31" s="396"/>
      <c r="C31" s="397"/>
      <c r="D31" s="398"/>
      <c r="E31" s="398"/>
      <c r="F31" s="399"/>
      <c r="G31" s="344"/>
      <c r="H31" s="345"/>
    </row>
    <row r="32" spans="1:8" ht="37.35" customHeight="1" thickBot="1">
      <c r="A32" s="383"/>
      <c r="B32" s="384" t="s">
        <v>974</v>
      </c>
      <c r="C32" s="385"/>
      <c r="D32" s="370"/>
      <c r="E32" s="370"/>
      <c r="F32" s="371"/>
      <c r="G32" s="348"/>
      <c r="H32" s="349"/>
    </row>
    <row r="33" spans="1:8" ht="15">
      <c r="A33" s="372" t="s">
        <v>975</v>
      </c>
      <c r="B33" s="373" t="s">
        <v>976</v>
      </c>
      <c r="C33" s="374">
        <v>12</v>
      </c>
      <c r="D33" s="375">
        <v>6.49</v>
      </c>
      <c r="E33" s="375">
        <v>3.25</v>
      </c>
      <c r="F33" s="376" t="s">
        <v>977</v>
      </c>
      <c r="G33" s="316">
        <v>3926909790</v>
      </c>
      <c r="H33" s="317" t="s">
        <v>425</v>
      </c>
    </row>
    <row r="34" spans="1:8" ht="15.75" thickBot="1">
      <c r="A34" s="378"/>
      <c r="B34" s="379"/>
      <c r="C34" s="380"/>
      <c r="D34" s="381"/>
      <c r="E34" s="381"/>
      <c r="F34" s="382"/>
      <c r="G34" s="320"/>
      <c r="H34" s="321"/>
    </row>
    <row r="35" spans="1:8" ht="0.6" customHeight="1" thickBot="1">
      <c r="A35" s="410"/>
      <c r="B35" s="411"/>
      <c r="C35" s="412"/>
      <c r="D35" s="413"/>
      <c r="E35" s="413"/>
      <c r="F35" s="414"/>
      <c r="G35" s="354"/>
      <c r="H35" s="355"/>
    </row>
    <row r="36" spans="1:8" ht="15.75" thickBot="1">
      <c r="A36" s="378"/>
      <c r="B36" s="379"/>
      <c r="C36" s="380"/>
      <c r="D36" s="381"/>
      <c r="E36" s="381"/>
      <c r="F36" s="382"/>
      <c r="G36" s="320"/>
      <c r="H36" s="321"/>
    </row>
    <row r="37" spans="1:8" ht="24.6" customHeight="1" thickBot="1">
      <c r="A37" s="383"/>
      <c r="B37" s="384" t="s">
        <v>978</v>
      </c>
      <c r="C37" s="385"/>
      <c r="D37" s="370"/>
      <c r="E37" s="370"/>
      <c r="F37" s="371"/>
      <c r="G37" s="348"/>
      <c r="H37" s="349"/>
    </row>
    <row r="38" spans="1:8" ht="15">
      <c r="A38" s="372" t="s">
        <v>979</v>
      </c>
      <c r="B38" s="373" t="s">
        <v>980</v>
      </c>
      <c r="C38" s="374">
        <v>6</v>
      </c>
      <c r="D38" s="375">
        <v>4.99</v>
      </c>
      <c r="E38" s="375">
        <v>1.99</v>
      </c>
      <c r="F38" s="376" t="s">
        <v>981</v>
      </c>
      <c r="G38" s="316">
        <v>5607501190</v>
      </c>
      <c r="H38" s="317" t="s">
        <v>425</v>
      </c>
    </row>
    <row r="39" spans="1:8" ht="15">
      <c r="A39" s="372" t="s">
        <v>982</v>
      </c>
      <c r="B39" s="377" t="s">
        <v>983</v>
      </c>
      <c r="C39" s="374">
        <v>4</v>
      </c>
      <c r="D39" s="375">
        <v>8.49</v>
      </c>
      <c r="E39" s="375">
        <v>4.25</v>
      </c>
      <c r="F39" s="376" t="s">
        <v>984</v>
      </c>
      <c r="G39" s="316">
        <v>5607491900</v>
      </c>
      <c r="H39" s="317" t="s">
        <v>425</v>
      </c>
    </row>
    <row r="40" spans="1:8" ht="15">
      <c r="A40" s="415" t="s">
        <v>985</v>
      </c>
      <c r="B40" s="416" t="s">
        <v>986</v>
      </c>
      <c r="C40" s="374">
        <v>6</v>
      </c>
      <c r="D40" s="417">
        <v>5.99</v>
      </c>
      <c r="E40" s="418">
        <v>2.99</v>
      </c>
      <c r="F40" s="419" t="s">
        <v>987</v>
      </c>
      <c r="G40" s="316">
        <v>7616995190</v>
      </c>
      <c r="H40" s="317" t="s">
        <v>425</v>
      </c>
    </row>
    <row r="41" spans="1:8" ht="15">
      <c r="A41" s="407" t="s">
        <v>988</v>
      </c>
      <c r="B41" s="373" t="s">
        <v>989</v>
      </c>
      <c r="C41" s="374">
        <v>6</v>
      </c>
      <c r="D41" s="375">
        <v>10.99</v>
      </c>
      <c r="E41" s="375">
        <v>5.49</v>
      </c>
      <c r="F41" s="376" t="s">
        <v>990</v>
      </c>
      <c r="G41" s="316">
        <v>5609000000</v>
      </c>
      <c r="H41" s="317" t="s">
        <v>425</v>
      </c>
    </row>
    <row r="42" spans="1:8" ht="15">
      <c r="A42" s="372" t="s">
        <v>991</v>
      </c>
      <c r="B42" s="373" t="s">
        <v>992</v>
      </c>
      <c r="C42" s="374">
        <v>12</v>
      </c>
      <c r="D42" s="375">
        <v>7.99</v>
      </c>
      <c r="E42" s="375">
        <v>3.99</v>
      </c>
      <c r="F42" s="376" t="s">
        <v>993</v>
      </c>
      <c r="G42" s="316">
        <v>5609000000</v>
      </c>
      <c r="H42" s="317" t="s">
        <v>425</v>
      </c>
    </row>
    <row r="43" spans="1:8" ht="15.75" thickBot="1">
      <c r="A43" s="395"/>
      <c r="B43" s="396"/>
      <c r="C43" s="397"/>
      <c r="D43" s="398"/>
      <c r="E43" s="398"/>
      <c r="F43" s="399"/>
      <c r="G43" s="344"/>
      <c r="H43" s="345"/>
    </row>
    <row r="44" spans="1:8" ht="42" customHeight="1" thickBot="1">
      <c r="A44" s="383"/>
      <c r="B44" s="384" t="s">
        <v>994</v>
      </c>
      <c r="C44" s="385"/>
      <c r="D44" s="370"/>
      <c r="E44" s="370"/>
      <c r="F44" s="371"/>
      <c r="G44" s="348"/>
      <c r="H44" s="349"/>
    </row>
    <row r="45" spans="1:8" ht="15">
      <c r="A45" s="420" t="s">
        <v>995</v>
      </c>
      <c r="B45" s="409" t="s">
        <v>996</v>
      </c>
      <c r="C45" s="388">
        <v>6</v>
      </c>
      <c r="D45" s="389">
        <v>5.99</v>
      </c>
      <c r="E45" s="389">
        <v>2.99</v>
      </c>
      <c r="F45" s="390" t="s">
        <v>997</v>
      </c>
      <c r="G45" s="338">
        <v>7616999099</v>
      </c>
      <c r="H45" s="339" t="s">
        <v>425</v>
      </c>
    </row>
    <row r="46" spans="1:8" ht="15.75" thickBot="1">
      <c r="A46" s="378"/>
      <c r="B46" s="379"/>
      <c r="C46" s="380"/>
      <c r="D46" s="381"/>
      <c r="E46" s="381"/>
      <c r="F46" s="382"/>
      <c r="G46" s="320"/>
      <c r="H46" s="321"/>
    </row>
    <row r="47" spans="1:8" ht="40.35" customHeight="1" thickBot="1">
      <c r="A47" s="383"/>
      <c r="B47" s="384" t="s">
        <v>998</v>
      </c>
      <c r="C47" s="385"/>
      <c r="D47" s="370"/>
      <c r="E47" s="370"/>
      <c r="F47" s="371"/>
      <c r="G47" s="348"/>
      <c r="H47" s="349"/>
    </row>
    <row r="48" spans="1:8" ht="15">
      <c r="A48" s="391" t="s">
        <v>999</v>
      </c>
      <c r="B48" s="392" t="s">
        <v>1000</v>
      </c>
      <c r="C48" s="374">
        <v>6</v>
      </c>
      <c r="D48" s="375">
        <v>15.99</v>
      </c>
      <c r="E48" s="375">
        <v>7.99</v>
      </c>
      <c r="F48" s="376" t="s">
        <v>1001</v>
      </c>
      <c r="G48" s="316">
        <v>4202990090</v>
      </c>
      <c r="H48" s="317" t="s">
        <v>425</v>
      </c>
    </row>
    <row r="49" spans="1:8" ht="15">
      <c r="A49" s="372" t="s">
        <v>1002</v>
      </c>
      <c r="B49" s="373" t="s">
        <v>1003</v>
      </c>
      <c r="C49" s="374">
        <v>6</v>
      </c>
      <c r="D49" s="375">
        <v>16.989999999999998</v>
      </c>
      <c r="E49" s="375">
        <v>7.6</v>
      </c>
      <c r="F49" s="376" t="s">
        <v>1004</v>
      </c>
      <c r="G49" s="316">
        <v>4202924500</v>
      </c>
      <c r="H49" s="317" t="s">
        <v>422</v>
      </c>
    </row>
    <row r="50" spans="1:8" ht="15">
      <c r="A50" s="372" t="s">
        <v>1005</v>
      </c>
      <c r="B50" s="373" t="s">
        <v>1006</v>
      </c>
      <c r="C50" s="374">
        <v>4</v>
      </c>
      <c r="D50" s="375">
        <v>19.989999999999998</v>
      </c>
      <c r="E50" s="375">
        <v>9.99</v>
      </c>
      <c r="F50" s="376" t="s">
        <v>1007</v>
      </c>
      <c r="G50" s="316">
        <v>4202924500</v>
      </c>
      <c r="H50" s="317" t="s">
        <v>422</v>
      </c>
    </row>
    <row r="51" spans="1:8" ht="15">
      <c r="A51" s="372" t="s">
        <v>1008</v>
      </c>
      <c r="B51" s="373" t="s">
        <v>1009</v>
      </c>
      <c r="C51" s="374">
        <v>6</v>
      </c>
      <c r="D51" s="375">
        <v>22.99</v>
      </c>
      <c r="E51" s="375">
        <v>10.8</v>
      </c>
      <c r="F51" s="376" t="s">
        <v>1010</v>
      </c>
      <c r="G51" s="316">
        <v>4202924500</v>
      </c>
      <c r="H51" s="317" t="s">
        <v>422</v>
      </c>
    </row>
    <row r="52" spans="1:8" ht="15">
      <c r="A52" s="372" t="s">
        <v>1011</v>
      </c>
      <c r="B52" s="377" t="s">
        <v>1012</v>
      </c>
      <c r="C52" s="374">
        <v>4</v>
      </c>
      <c r="D52" s="375">
        <v>23.99</v>
      </c>
      <c r="E52" s="375">
        <v>11.99</v>
      </c>
      <c r="F52" s="376" t="s">
        <v>1013</v>
      </c>
      <c r="G52" s="316">
        <v>6307909899</v>
      </c>
      <c r="H52" s="317" t="s">
        <v>425</v>
      </c>
    </row>
    <row r="53" spans="1:8" ht="15">
      <c r="A53" s="421" t="s">
        <v>1014</v>
      </c>
      <c r="B53" s="422" t="s">
        <v>1015</v>
      </c>
      <c r="C53" s="374">
        <v>4</v>
      </c>
      <c r="D53" s="375">
        <v>29.99</v>
      </c>
      <c r="E53" s="375">
        <v>14.99</v>
      </c>
      <c r="F53" s="376" t="s">
        <v>1016</v>
      </c>
      <c r="G53" s="316">
        <v>6307909899</v>
      </c>
      <c r="H53" s="317" t="s">
        <v>425</v>
      </c>
    </row>
    <row r="54" spans="1:8" ht="15">
      <c r="A54" s="372" t="s">
        <v>1017</v>
      </c>
      <c r="B54" s="377" t="s">
        <v>1018</v>
      </c>
      <c r="C54" s="374">
        <v>4</v>
      </c>
      <c r="D54" s="375">
        <v>29.99</v>
      </c>
      <c r="E54" s="375">
        <v>14.99</v>
      </c>
      <c r="F54" s="376" t="s">
        <v>1019</v>
      </c>
      <c r="G54" s="316">
        <v>6307909899</v>
      </c>
      <c r="H54" s="317" t="s">
        <v>425</v>
      </c>
    </row>
    <row r="55" spans="1:8" ht="15">
      <c r="A55" s="415" t="s">
        <v>1020</v>
      </c>
      <c r="B55" s="416" t="s">
        <v>1021</v>
      </c>
      <c r="C55" s="374">
        <v>6</v>
      </c>
      <c r="D55" s="417">
        <v>8.99</v>
      </c>
      <c r="E55" s="418">
        <v>4.5</v>
      </c>
      <c r="F55" s="419" t="s">
        <v>1022</v>
      </c>
      <c r="G55" s="316">
        <v>6307909990</v>
      </c>
      <c r="H55" s="317" t="s">
        <v>425</v>
      </c>
    </row>
    <row r="56" spans="1:8" ht="15.75" thickBot="1">
      <c r="A56" s="395"/>
      <c r="B56" s="396"/>
      <c r="C56" s="397"/>
      <c r="D56" s="398"/>
      <c r="E56" s="398"/>
      <c r="F56" s="399"/>
      <c r="G56" s="344"/>
      <c r="H56" s="345"/>
    </row>
    <row r="57" spans="1:8" ht="31.35" customHeight="1" thickBot="1">
      <c r="A57" s="383"/>
      <c r="B57" s="384" t="s">
        <v>1023</v>
      </c>
      <c r="C57" s="385"/>
      <c r="D57" s="370"/>
      <c r="E57" s="370"/>
      <c r="F57" s="371"/>
      <c r="G57" s="348"/>
      <c r="H57" s="349"/>
    </row>
    <row r="58" spans="1:8" ht="15">
      <c r="A58" s="407" t="s">
        <v>1024</v>
      </c>
      <c r="B58" s="373" t="s">
        <v>1025</v>
      </c>
      <c r="C58" s="374">
        <v>12</v>
      </c>
      <c r="D58" s="375">
        <v>3.99</v>
      </c>
      <c r="E58" s="375">
        <v>1.99</v>
      </c>
      <c r="F58" s="376" t="s">
        <v>1026</v>
      </c>
      <c r="G58" s="316">
        <v>5604100000</v>
      </c>
      <c r="H58" s="317" t="s">
        <v>425</v>
      </c>
    </row>
    <row r="59" spans="1:8" ht="15.75" thickBot="1">
      <c r="A59" s="378"/>
      <c r="B59" s="379"/>
      <c r="C59" s="380"/>
      <c r="D59" s="381"/>
      <c r="E59" s="381"/>
      <c r="F59" s="382"/>
      <c r="G59" s="320"/>
      <c r="H59" s="321"/>
    </row>
    <row r="60" spans="1:8" ht="54.6" customHeight="1" thickBot="1">
      <c r="A60" s="383"/>
      <c r="B60" s="384" t="s">
        <v>1027</v>
      </c>
      <c r="C60" s="385"/>
      <c r="D60" s="370"/>
      <c r="E60" s="370"/>
      <c r="F60" s="371"/>
      <c r="G60" s="348"/>
      <c r="H60" s="349"/>
    </row>
    <row r="61" spans="1:8" ht="15">
      <c r="A61" s="423" t="s">
        <v>1028</v>
      </c>
      <c r="B61" s="424" t="s">
        <v>1029</v>
      </c>
      <c r="C61" s="374" t="s">
        <v>343</v>
      </c>
      <c r="D61" s="375">
        <v>19.989999999999998</v>
      </c>
      <c r="E61" s="375">
        <v>9.99</v>
      </c>
      <c r="F61" s="376" t="s">
        <v>1030</v>
      </c>
      <c r="G61" s="316">
        <v>3923301000</v>
      </c>
      <c r="H61" s="317" t="s">
        <v>425</v>
      </c>
    </row>
    <row r="62" spans="1:8" ht="15">
      <c r="A62" s="423" t="s">
        <v>1031</v>
      </c>
      <c r="B62" s="424" t="s">
        <v>1032</v>
      </c>
      <c r="C62" s="374">
        <v>6</v>
      </c>
      <c r="D62" s="375">
        <v>7.99</v>
      </c>
      <c r="E62" s="375">
        <v>3.99</v>
      </c>
      <c r="F62" s="376" t="s">
        <v>1033</v>
      </c>
      <c r="G62" s="316">
        <v>3923301000</v>
      </c>
      <c r="H62" s="317" t="s">
        <v>425</v>
      </c>
    </row>
    <row r="63" spans="1:8" ht="15">
      <c r="A63" s="423" t="s">
        <v>1034</v>
      </c>
      <c r="B63" s="424" t="s">
        <v>1035</v>
      </c>
      <c r="C63" s="374">
        <v>6</v>
      </c>
      <c r="D63" s="375">
        <v>7.99</v>
      </c>
      <c r="E63" s="375">
        <v>3.99</v>
      </c>
      <c r="F63" s="376" t="s">
        <v>1036</v>
      </c>
      <c r="G63" s="316">
        <v>3923301000</v>
      </c>
      <c r="H63" s="317" t="s">
        <v>425</v>
      </c>
    </row>
    <row r="64" spans="1:8" ht="15">
      <c r="A64" s="391" t="s">
        <v>1037</v>
      </c>
      <c r="B64" s="392" t="s">
        <v>1038</v>
      </c>
      <c r="C64" s="374">
        <v>4</v>
      </c>
      <c r="D64" s="375">
        <v>19.989999999999998</v>
      </c>
      <c r="E64" s="375">
        <v>9.99</v>
      </c>
      <c r="F64" s="376" t="s">
        <v>1039</v>
      </c>
      <c r="G64" s="316">
        <v>3926909790</v>
      </c>
      <c r="H64" s="317" t="s">
        <v>425</v>
      </c>
    </row>
    <row r="65" spans="1:8" ht="15">
      <c r="A65" s="372" t="s">
        <v>1040</v>
      </c>
      <c r="B65" s="373" t="s">
        <v>1041</v>
      </c>
      <c r="C65" s="374">
        <v>24</v>
      </c>
      <c r="D65" s="375">
        <v>2.75</v>
      </c>
      <c r="E65" s="375">
        <v>1.25</v>
      </c>
      <c r="F65" s="376" t="s">
        <v>1042</v>
      </c>
      <c r="G65" s="316">
        <v>4818909000</v>
      </c>
      <c r="H65" s="317" t="s">
        <v>425</v>
      </c>
    </row>
    <row r="66" spans="1:8" ht="15">
      <c r="A66" s="372" t="s">
        <v>1043</v>
      </c>
      <c r="B66" s="373" t="s">
        <v>1044</v>
      </c>
      <c r="C66" s="374">
        <v>12</v>
      </c>
      <c r="D66" s="375">
        <v>6.49</v>
      </c>
      <c r="E66" s="375">
        <v>2.75</v>
      </c>
      <c r="F66" s="376" t="s">
        <v>1045</v>
      </c>
      <c r="G66" s="316">
        <v>3401209000</v>
      </c>
      <c r="H66" s="317" t="s">
        <v>423</v>
      </c>
    </row>
    <row r="67" spans="1:8" ht="15">
      <c r="A67" s="372" t="s">
        <v>1046</v>
      </c>
      <c r="B67" s="373" t="s">
        <v>1047</v>
      </c>
      <c r="C67" s="374">
        <v>4</v>
      </c>
      <c r="D67" s="375">
        <v>8.49</v>
      </c>
      <c r="E67" s="375">
        <v>4.25</v>
      </c>
      <c r="F67" s="376" t="s">
        <v>1048</v>
      </c>
      <c r="G67" s="316">
        <v>3401209000</v>
      </c>
      <c r="H67" s="317" t="s">
        <v>423</v>
      </c>
    </row>
    <row r="68" spans="1:8" ht="15.75" thickBot="1">
      <c r="A68" s="395"/>
      <c r="B68" s="396"/>
      <c r="C68" s="397"/>
      <c r="D68" s="398"/>
      <c r="E68" s="398"/>
      <c r="F68" s="399"/>
      <c r="G68" s="344"/>
      <c r="H68" s="345"/>
    </row>
    <row r="69" spans="1:8" ht="16.5" thickBot="1">
      <c r="A69" s="383"/>
      <c r="B69" s="384" t="s">
        <v>1049</v>
      </c>
      <c r="C69" s="385"/>
      <c r="D69" s="370"/>
      <c r="E69" s="370"/>
      <c r="F69" s="371"/>
      <c r="G69" s="348"/>
      <c r="H69" s="349"/>
    </row>
    <row r="70" spans="1:8" ht="15">
      <c r="A70" s="408" t="s">
        <v>1050</v>
      </c>
      <c r="B70" s="409" t="s">
        <v>1051</v>
      </c>
      <c r="C70" s="388">
        <v>12</v>
      </c>
      <c r="D70" s="389">
        <v>8.99</v>
      </c>
      <c r="E70" s="389">
        <v>3.99</v>
      </c>
      <c r="F70" s="390" t="s">
        <v>1052</v>
      </c>
      <c r="G70" s="338">
        <v>3926200000</v>
      </c>
      <c r="H70" s="339" t="s">
        <v>425</v>
      </c>
    </row>
    <row r="71" spans="1:8" ht="15">
      <c r="A71" s="372" t="s">
        <v>1053</v>
      </c>
      <c r="B71" s="373" t="s">
        <v>1054</v>
      </c>
      <c r="C71" s="374">
        <v>12</v>
      </c>
      <c r="D71" s="375">
        <v>8.99</v>
      </c>
      <c r="E71" s="375">
        <v>3.99</v>
      </c>
      <c r="F71" s="376" t="s">
        <v>1055</v>
      </c>
      <c r="G71" s="316">
        <v>3926200000</v>
      </c>
      <c r="H71" s="317" t="s">
        <v>425</v>
      </c>
    </row>
    <row r="72" spans="1:8" ht="15.75" thickBot="1">
      <c r="A72" s="425"/>
      <c r="B72" s="320"/>
      <c r="C72" s="382"/>
      <c r="D72" s="320"/>
      <c r="E72" s="320"/>
      <c r="F72" s="382"/>
      <c r="G72" s="320"/>
      <c r="H72" s="321"/>
    </row>
  </sheetData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H45"/>
  <sheetViews>
    <sheetView topLeftCell="A13" zoomScaleNormal="100" workbookViewId="0">
      <selection activeCell="K34" sqref="K34"/>
    </sheetView>
  </sheetViews>
  <sheetFormatPr defaultColWidth="9.140625" defaultRowHeight="17.100000000000001" customHeight="1"/>
  <cols>
    <col min="1" max="1" width="12.140625" style="4" customWidth="1"/>
    <col min="2" max="2" width="33" style="2" customWidth="1"/>
    <col min="3" max="3" width="8.85546875" style="21" customWidth="1"/>
    <col min="4" max="4" width="8.85546875" style="3" customWidth="1"/>
    <col min="5" max="5" width="9" style="6" customWidth="1"/>
    <col min="6" max="6" width="18.28515625" style="20" customWidth="1"/>
    <col min="7" max="7" width="18.28515625" style="2" customWidth="1"/>
    <col min="8" max="8" width="9" style="2" customWidth="1"/>
    <col min="9" max="16384" width="9.140625" style="2"/>
  </cols>
  <sheetData>
    <row r="1" spans="1:8" ht="110.1" customHeight="1" thickBot="1">
      <c r="B1" s="21"/>
    </row>
    <row r="2" spans="1:8" s="28" customFormat="1" ht="17.100000000000001" customHeight="1">
      <c r="A2" s="39" t="s">
        <v>20</v>
      </c>
      <c r="B2" s="95" t="s">
        <v>21</v>
      </c>
      <c r="C2" s="96" t="s">
        <v>1</v>
      </c>
      <c r="D2" s="97" t="s">
        <v>22</v>
      </c>
      <c r="E2" s="98" t="s">
        <v>23</v>
      </c>
      <c r="F2" s="125" t="s">
        <v>84</v>
      </c>
      <c r="G2" s="95" t="s">
        <v>420</v>
      </c>
      <c r="H2" s="99" t="s">
        <v>421</v>
      </c>
    </row>
    <row r="3" spans="1:8" s="28" customFormat="1" ht="17.100000000000001" customHeight="1" thickBot="1">
      <c r="A3" s="101"/>
      <c r="B3" s="102"/>
      <c r="C3" s="103"/>
      <c r="D3" s="104"/>
      <c r="E3" s="105"/>
      <c r="F3" s="126"/>
      <c r="G3" s="102"/>
      <c r="H3" s="106"/>
    </row>
    <row r="4" spans="1:8" ht="17.100000000000001" customHeight="1" thickBot="1">
      <c r="A4" s="84"/>
      <c r="B4" s="41" t="s">
        <v>74</v>
      </c>
      <c r="C4" s="111"/>
      <c r="D4" s="112"/>
      <c r="E4" s="112"/>
      <c r="F4" s="127"/>
      <c r="G4" s="31"/>
      <c r="H4" s="32"/>
    </row>
    <row r="5" spans="1:8" ht="17.100000000000001" customHeight="1">
      <c r="A5" s="47" t="s">
        <v>115</v>
      </c>
      <c r="B5" s="107" t="s">
        <v>54</v>
      </c>
      <c r="C5" s="62" t="s">
        <v>2</v>
      </c>
      <c r="D5" s="108">
        <v>24.99</v>
      </c>
      <c r="E5" s="108">
        <v>11.99</v>
      </c>
      <c r="F5" s="9" t="s">
        <v>870</v>
      </c>
      <c r="G5" s="60">
        <v>6406905000</v>
      </c>
      <c r="H5" s="61" t="s">
        <v>425</v>
      </c>
    </row>
    <row r="6" spans="1:8" ht="17.100000000000001" customHeight="1">
      <c r="A6" s="13" t="s">
        <v>116</v>
      </c>
      <c r="B6" s="33" t="s">
        <v>54</v>
      </c>
      <c r="C6" s="42" t="s">
        <v>3</v>
      </c>
      <c r="D6" s="43">
        <v>24.99</v>
      </c>
      <c r="E6" s="43">
        <v>11.99</v>
      </c>
      <c r="F6" s="10" t="s">
        <v>871</v>
      </c>
      <c r="G6" s="7">
        <v>6406905000</v>
      </c>
      <c r="H6" s="16" t="s">
        <v>425</v>
      </c>
    </row>
    <row r="7" spans="1:8" ht="17.100000000000001" customHeight="1">
      <c r="A7" s="13" t="s">
        <v>117</v>
      </c>
      <c r="B7" s="33" t="s">
        <v>54</v>
      </c>
      <c r="C7" s="42">
        <v>7</v>
      </c>
      <c r="D7" s="43">
        <v>24.99</v>
      </c>
      <c r="E7" s="43">
        <v>11.99</v>
      </c>
      <c r="F7" s="10" t="s">
        <v>872</v>
      </c>
      <c r="G7" s="7">
        <v>6406905000</v>
      </c>
      <c r="H7" s="16" t="s">
        <v>425</v>
      </c>
    </row>
    <row r="8" spans="1:8" ht="17.100000000000001" customHeight="1">
      <c r="A8" s="13" t="s">
        <v>118</v>
      </c>
      <c r="B8" s="33" t="s">
        <v>54</v>
      </c>
      <c r="C8" s="42">
        <v>8</v>
      </c>
      <c r="D8" s="43">
        <v>24.99</v>
      </c>
      <c r="E8" s="43">
        <v>11.99</v>
      </c>
      <c r="F8" s="10" t="s">
        <v>873</v>
      </c>
      <c r="G8" s="7">
        <v>6406905000</v>
      </c>
      <c r="H8" s="16" t="s">
        <v>425</v>
      </c>
    </row>
    <row r="9" spans="1:8" ht="17.100000000000001" customHeight="1">
      <c r="A9" s="13" t="s">
        <v>119</v>
      </c>
      <c r="B9" s="33" t="s">
        <v>54</v>
      </c>
      <c r="C9" s="42">
        <v>9</v>
      </c>
      <c r="D9" s="43">
        <v>24.99</v>
      </c>
      <c r="E9" s="43">
        <v>11.99</v>
      </c>
      <c r="F9" s="10" t="s">
        <v>146</v>
      </c>
      <c r="G9" s="7">
        <v>6406905000</v>
      </c>
      <c r="H9" s="16" t="s">
        <v>425</v>
      </c>
    </row>
    <row r="10" spans="1:8" ht="17.100000000000001" customHeight="1">
      <c r="A10" s="13" t="s">
        <v>120</v>
      </c>
      <c r="B10" s="33" t="s">
        <v>54</v>
      </c>
      <c r="C10" s="42">
        <v>10</v>
      </c>
      <c r="D10" s="43">
        <v>24.99</v>
      </c>
      <c r="E10" s="43">
        <v>11.99</v>
      </c>
      <c r="F10" s="10" t="s">
        <v>147</v>
      </c>
      <c r="G10" s="7">
        <v>6406905000</v>
      </c>
      <c r="H10" s="16" t="s">
        <v>425</v>
      </c>
    </row>
    <row r="11" spans="1:8" ht="17.100000000000001" customHeight="1">
      <c r="A11" s="13" t="s">
        <v>121</v>
      </c>
      <c r="B11" s="33" t="s">
        <v>54</v>
      </c>
      <c r="C11" s="42" t="s">
        <v>4</v>
      </c>
      <c r="D11" s="43">
        <v>24.99</v>
      </c>
      <c r="E11" s="43">
        <v>11.99</v>
      </c>
      <c r="F11" s="10" t="s">
        <v>148</v>
      </c>
      <c r="G11" s="7">
        <v>6406905000</v>
      </c>
      <c r="H11" s="16" t="s">
        <v>425</v>
      </c>
    </row>
    <row r="12" spans="1:8" ht="17.100000000000001" customHeight="1" thickBot="1">
      <c r="A12" s="58"/>
      <c r="B12" s="100"/>
      <c r="C12" s="87"/>
      <c r="D12" s="86"/>
      <c r="E12" s="86"/>
      <c r="F12" s="128"/>
      <c r="G12" s="65"/>
      <c r="H12" s="66"/>
    </row>
    <row r="13" spans="1:8" ht="17.100000000000001" customHeight="1" thickBot="1">
      <c r="A13" s="84"/>
      <c r="B13" s="41" t="s">
        <v>82</v>
      </c>
      <c r="C13" s="109"/>
      <c r="D13" s="110"/>
      <c r="E13" s="110"/>
      <c r="F13" s="127"/>
      <c r="G13" s="31"/>
      <c r="H13" s="32"/>
    </row>
    <row r="14" spans="1:8" ht="17.100000000000001" customHeight="1">
      <c r="A14" s="47" t="s">
        <v>122</v>
      </c>
      <c r="B14" s="107" t="s">
        <v>52</v>
      </c>
      <c r="C14" s="62" t="s">
        <v>2</v>
      </c>
      <c r="D14" s="108">
        <v>19.989999999999998</v>
      </c>
      <c r="E14" s="108">
        <v>9.99</v>
      </c>
      <c r="F14" s="9" t="s">
        <v>866</v>
      </c>
      <c r="G14" s="60">
        <v>6406905000</v>
      </c>
      <c r="H14" s="61" t="s">
        <v>425</v>
      </c>
    </row>
    <row r="15" spans="1:8" ht="17.100000000000001" customHeight="1">
      <c r="A15" s="13" t="s">
        <v>123</v>
      </c>
      <c r="B15" s="33" t="s">
        <v>52</v>
      </c>
      <c r="C15" s="42" t="s">
        <v>3</v>
      </c>
      <c r="D15" s="43">
        <v>19.989999999999998</v>
      </c>
      <c r="E15" s="43">
        <v>9.99</v>
      </c>
      <c r="F15" s="10" t="s">
        <v>867</v>
      </c>
      <c r="G15" s="7">
        <v>6406905000</v>
      </c>
      <c r="H15" s="16" t="s">
        <v>425</v>
      </c>
    </row>
    <row r="16" spans="1:8" ht="17.100000000000001" customHeight="1">
      <c r="A16" s="13" t="s">
        <v>124</v>
      </c>
      <c r="B16" s="33" t="s">
        <v>52</v>
      </c>
      <c r="C16" s="42">
        <v>7</v>
      </c>
      <c r="D16" s="43">
        <v>19.989999999999998</v>
      </c>
      <c r="E16" s="43">
        <v>9.99</v>
      </c>
      <c r="F16" s="10" t="s">
        <v>868</v>
      </c>
      <c r="G16" s="7">
        <v>6406905000</v>
      </c>
      <c r="H16" s="16" t="s">
        <v>425</v>
      </c>
    </row>
    <row r="17" spans="1:8" ht="17.100000000000001" customHeight="1">
      <c r="A17" s="13" t="s">
        <v>125</v>
      </c>
      <c r="B17" s="33" t="s">
        <v>52</v>
      </c>
      <c r="C17" s="42">
        <v>8</v>
      </c>
      <c r="D17" s="43">
        <v>19.989999999999998</v>
      </c>
      <c r="E17" s="43">
        <v>9.99</v>
      </c>
      <c r="F17" s="10" t="s">
        <v>869</v>
      </c>
      <c r="G17" s="7">
        <v>6406905000</v>
      </c>
      <c r="H17" s="16" t="s">
        <v>425</v>
      </c>
    </row>
    <row r="18" spans="1:8" ht="17.100000000000001" customHeight="1">
      <c r="A18" s="13" t="s">
        <v>126</v>
      </c>
      <c r="B18" s="33" t="s">
        <v>52</v>
      </c>
      <c r="C18" s="42">
        <v>9</v>
      </c>
      <c r="D18" s="43">
        <v>19.989999999999998</v>
      </c>
      <c r="E18" s="43">
        <v>9.99</v>
      </c>
      <c r="F18" s="10" t="s">
        <v>874</v>
      </c>
      <c r="G18" s="7">
        <v>6406905000</v>
      </c>
      <c r="H18" s="16" t="s">
        <v>425</v>
      </c>
    </row>
    <row r="19" spans="1:8" ht="17.100000000000001" customHeight="1">
      <c r="A19" s="13" t="s">
        <v>127</v>
      </c>
      <c r="B19" s="33" t="s">
        <v>52</v>
      </c>
      <c r="C19" s="42">
        <v>10</v>
      </c>
      <c r="D19" s="43">
        <v>19.989999999999998</v>
      </c>
      <c r="E19" s="43">
        <v>9.99</v>
      </c>
      <c r="F19" s="10" t="s">
        <v>875</v>
      </c>
      <c r="G19" s="7">
        <v>6406905000</v>
      </c>
      <c r="H19" s="16" t="s">
        <v>425</v>
      </c>
    </row>
    <row r="20" spans="1:8" ht="17.100000000000001" customHeight="1">
      <c r="A20" s="13" t="s">
        <v>128</v>
      </c>
      <c r="B20" s="33" t="s">
        <v>52</v>
      </c>
      <c r="C20" s="42" t="s">
        <v>4</v>
      </c>
      <c r="D20" s="43">
        <v>19.989999999999998</v>
      </c>
      <c r="E20" s="43">
        <v>9.99</v>
      </c>
      <c r="F20" s="10" t="s">
        <v>876</v>
      </c>
      <c r="G20" s="7">
        <v>6406905000</v>
      </c>
      <c r="H20" s="16" t="s">
        <v>425</v>
      </c>
    </row>
    <row r="21" spans="1:8" ht="17.100000000000001" customHeight="1" thickBot="1">
      <c r="A21" s="58"/>
      <c r="B21" s="100"/>
      <c r="C21" s="87"/>
      <c r="D21" s="86"/>
      <c r="E21" s="86"/>
      <c r="F21" s="128"/>
      <c r="G21" s="65"/>
      <c r="H21" s="66"/>
    </row>
    <row r="22" spans="1:8" ht="17.100000000000001" customHeight="1" thickBot="1">
      <c r="A22" s="84"/>
      <c r="B22" s="41" t="s">
        <v>81</v>
      </c>
      <c r="C22" s="109"/>
      <c r="D22" s="110"/>
      <c r="E22" s="110"/>
      <c r="F22" s="127"/>
      <c r="G22" s="31"/>
      <c r="H22" s="32"/>
    </row>
    <row r="23" spans="1:8" ht="17.100000000000001" customHeight="1">
      <c r="A23" s="47" t="s">
        <v>129</v>
      </c>
      <c r="B23" s="107" t="s">
        <v>51</v>
      </c>
      <c r="C23" s="62" t="s">
        <v>2</v>
      </c>
      <c r="D23" s="108">
        <v>19.989999999999998</v>
      </c>
      <c r="E23" s="108">
        <v>9.99</v>
      </c>
      <c r="F23" s="9" t="s">
        <v>859</v>
      </c>
      <c r="G23" s="60">
        <v>6406905000</v>
      </c>
      <c r="H23" s="61" t="s">
        <v>425</v>
      </c>
    </row>
    <row r="24" spans="1:8" ht="17.100000000000001" customHeight="1">
      <c r="A24" s="13" t="s">
        <v>130</v>
      </c>
      <c r="B24" s="33" t="s">
        <v>51</v>
      </c>
      <c r="C24" s="42" t="s">
        <v>3</v>
      </c>
      <c r="D24" s="43">
        <v>19.989999999999998</v>
      </c>
      <c r="E24" s="43">
        <v>9.99</v>
      </c>
      <c r="F24" s="10" t="s">
        <v>860</v>
      </c>
      <c r="G24" s="7">
        <v>6406905000</v>
      </c>
      <c r="H24" s="16" t="s">
        <v>425</v>
      </c>
    </row>
    <row r="25" spans="1:8" ht="17.100000000000001" customHeight="1">
      <c r="A25" s="13" t="s">
        <v>131</v>
      </c>
      <c r="B25" s="33" t="s">
        <v>51</v>
      </c>
      <c r="C25" s="42">
        <v>7</v>
      </c>
      <c r="D25" s="43">
        <v>19.989999999999998</v>
      </c>
      <c r="E25" s="43">
        <v>9.99</v>
      </c>
      <c r="F25" s="10" t="s">
        <v>861</v>
      </c>
      <c r="G25" s="7">
        <v>6406905000</v>
      </c>
      <c r="H25" s="16" t="s">
        <v>425</v>
      </c>
    </row>
    <row r="26" spans="1:8" ht="17.100000000000001" customHeight="1">
      <c r="A26" s="13" t="s">
        <v>132</v>
      </c>
      <c r="B26" s="33" t="s">
        <v>51</v>
      </c>
      <c r="C26" s="42">
        <v>8</v>
      </c>
      <c r="D26" s="43">
        <v>19.989999999999998</v>
      </c>
      <c r="E26" s="43">
        <v>9.99</v>
      </c>
      <c r="F26" s="10" t="s">
        <v>862</v>
      </c>
      <c r="G26" s="7">
        <v>6406905000</v>
      </c>
      <c r="H26" s="16" t="s">
        <v>425</v>
      </c>
    </row>
    <row r="27" spans="1:8" ht="17.100000000000001" customHeight="1">
      <c r="A27" s="13" t="s">
        <v>133</v>
      </c>
      <c r="B27" s="33" t="s">
        <v>51</v>
      </c>
      <c r="C27" s="42">
        <v>9</v>
      </c>
      <c r="D27" s="43">
        <v>19.989999999999998</v>
      </c>
      <c r="E27" s="43">
        <v>9.99</v>
      </c>
      <c r="F27" s="10" t="s">
        <v>863</v>
      </c>
      <c r="G27" s="7">
        <v>6406905000</v>
      </c>
      <c r="H27" s="16" t="s">
        <v>425</v>
      </c>
    </row>
    <row r="28" spans="1:8" ht="17.100000000000001" customHeight="1">
      <c r="A28" s="13" t="s">
        <v>134</v>
      </c>
      <c r="B28" s="33" t="s">
        <v>51</v>
      </c>
      <c r="C28" s="42">
        <v>10</v>
      </c>
      <c r="D28" s="43">
        <v>19.989999999999998</v>
      </c>
      <c r="E28" s="43">
        <v>9.99</v>
      </c>
      <c r="F28" s="10" t="s">
        <v>864</v>
      </c>
      <c r="G28" s="7">
        <v>6406905000</v>
      </c>
      <c r="H28" s="16" t="s">
        <v>425</v>
      </c>
    </row>
    <row r="29" spans="1:8" ht="17.100000000000001" customHeight="1">
      <c r="A29" s="13" t="s">
        <v>135</v>
      </c>
      <c r="B29" s="33" t="s">
        <v>51</v>
      </c>
      <c r="C29" s="42" t="s">
        <v>4</v>
      </c>
      <c r="D29" s="43">
        <v>19.989999999999998</v>
      </c>
      <c r="E29" s="43">
        <v>9.99</v>
      </c>
      <c r="F29" s="10" t="s">
        <v>865</v>
      </c>
      <c r="G29" s="7">
        <v>6406905000</v>
      </c>
      <c r="H29" s="16" t="s">
        <v>425</v>
      </c>
    </row>
    <row r="30" spans="1:8" ht="17.100000000000001" customHeight="1" thickBot="1">
      <c r="A30" s="58"/>
      <c r="B30" s="100"/>
      <c r="C30" s="87"/>
      <c r="D30" s="86"/>
      <c r="E30" s="86"/>
      <c r="F30" s="128"/>
      <c r="G30" s="65"/>
      <c r="H30" s="66"/>
    </row>
    <row r="31" spans="1:8" ht="17.100000000000001" customHeight="1" thickBot="1">
      <c r="A31" s="84"/>
      <c r="B31" s="41" t="s">
        <v>83</v>
      </c>
      <c r="C31" s="109"/>
      <c r="D31" s="110"/>
      <c r="E31" s="110"/>
      <c r="F31" s="127"/>
      <c r="G31" s="31"/>
      <c r="H31" s="32"/>
    </row>
    <row r="32" spans="1:8" ht="17.100000000000001" customHeight="1">
      <c r="A32" s="47" t="s">
        <v>136</v>
      </c>
      <c r="B32" s="107" t="s">
        <v>53</v>
      </c>
      <c r="C32" s="62" t="s">
        <v>5</v>
      </c>
      <c r="D32" s="108">
        <v>9.99</v>
      </c>
      <c r="E32" s="108">
        <v>4.99</v>
      </c>
      <c r="F32" s="9" t="s">
        <v>856</v>
      </c>
      <c r="G32" s="60">
        <v>6406905000</v>
      </c>
      <c r="H32" s="61" t="s">
        <v>425</v>
      </c>
    </row>
    <row r="33" spans="1:8" ht="17.100000000000001" customHeight="1">
      <c r="A33" s="13" t="s">
        <v>137</v>
      </c>
      <c r="B33" s="33" t="s">
        <v>53</v>
      </c>
      <c r="C33" s="42" t="s">
        <v>6</v>
      </c>
      <c r="D33" s="43">
        <v>9.99</v>
      </c>
      <c r="E33" s="43">
        <v>4.99</v>
      </c>
      <c r="F33" s="10" t="s">
        <v>857</v>
      </c>
      <c r="G33" s="7">
        <v>6406905000</v>
      </c>
      <c r="H33" s="16" t="s">
        <v>425</v>
      </c>
    </row>
    <row r="34" spans="1:8" ht="17.100000000000001" customHeight="1">
      <c r="A34" s="13" t="s">
        <v>138</v>
      </c>
      <c r="B34" s="33" t="s">
        <v>53</v>
      </c>
      <c r="C34" s="42" t="s">
        <v>7</v>
      </c>
      <c r="D34" s="43">
        <v>9.99</v>
      </c>
      <c r="E34" s="43">
        <v>4.99</v>
      </c>
      <c r="F34" s="10" t="s">
        <v>858</v>
      </c>
      <c r="G34" s="7">
        <v>6406905000</v>
      </c>
      <c r="H34" s="16" t="s">
        <v>425</v>
      </c>
    </row>
    <row r="35" spans="1:8" ht="17.100000000000001" customHeight="1" thickBot="1">
      <c r="A35" s="58"/>
      <c r="B35" s="100"/>
      <c r="C35" s="87"/>
      <c r="D35" s="86"/>
      <c r="E35" s="86"/>
      <c r="F35" s="128"/>
      <c r="G35" s="65"/>
      <c r="H35" s="66"/>
    </row>
    <row r="36" spans="1:8" ht="17.100000000000001" customHeight="1" thickBot="1">
      <c r="A36" s="84"/>
      <c r="B36" s="41" t="s">
        <v>8</v>
      </c>
      <c r="C36" s="109"/>
      <c r="D36" s="110"/>
      <c r="E36" s="110"/>
      <c r="F36" s="127"/>
      <c r="G36" s="31"/>
      <c r="H36" s="32"/>
    </row>
    <row r="37" spans="1:8" ht="17.100000000000001" customHeight="1">
      <c r="A37" s="47" t="s">
        <v>139</v>
      </c>
      <c r="B37" s="107" t="s">
        <v>9</v>
      </c>
      <c r="C37" s="62" t="s">
        <v>2</v>
      </c>
      <c r="D37" s="108">
        <v>9.99</v>
      </c>
      <c r="E37" s="108">
        <v>4.99</v>
      </c>
      <c r="F37" s="9" t="s">
        <v>877</v>
      </c>
      <c r="G37" s="60">
        <v>6406905000</v>
      </c>
      <c r="H37" s="61" t="s">
        <v>425</v>
      </c>
    </row>
    <row r="38" spans="1:8" ht="17.100000000000001" customHeight="1">
      <c r="A38" s="13" t="s">
        <v>140</v>
      </c>
      <c r="B38" s="33" t="s">
        <v>9</v>
      </c>
      <c r="C38" s="42" t="s">
        <v>3</v>
      </c>
      <c r="D38" s="43">
        <v>9.99</v>
      </c>
      <c r="E38" s="43">
        <v>4.99</v>
      </c>
      <c r="F38" s="10" t="s">
        <v>878</v>
      </c>
      <c r="G38" s="7">
        <v>6406905000</v>
      </c>
      <c r="H38" s="16" t="s">
        <v>425</v>
      </c>
    </row>
    <row r="39" spans="1:8" ht="17.100000000000001" customHeight="1">
      <c r="A39" s="13" t="s">
        <v>141</v>
      </c>
      <c r="B39" s="33" t="s">
        <v>9</v>
      </c>
      <c r="C39" s="42">
        <v>7</v>
      </c>
      <c r="D39" s="43">
        <v>9.99</v>
      </c>
      <c r="E39" s="43">
        <v>4.99</v>
      </c>
      <c r="F39" s="10" t="s">
        <v>879</v>
      </c>
      <c r="G39" s="7">
        <v>6406905000</v>
      </c>
      <c r="H39" s="16" t="s">
        <v>425</v>
      </c>
    </row>
    <row r="40" spans="1:8" ht="17.100000000000001" customHeight="1">
      <c r="A40" s="13" t="s">
        <v>142</v>
      </c>
      <c r="B40" s="33" t="s">
        <v>9</v>
      </c>
      <c r="C40" s="42">
        <v>8</v>
      </c>
      <c r="D40" s="43">
        <v>9.99</v>
      </c>
      <c r="E40" s="43">
        <v>4.99</v>
      </c>
      <c r="F40" s="10" t="s">
        <v>880</v>
      </c>
      <c r="G40" s="7">
        <v>6406905000</v>
      </c>
      <c r="H40" s="16" t="s">
        <v>425</v>
      </c>
    </row>
    <row r="41" spans="1:8" ht="17.100000000000001" customHeight="1">
      <c r="A41" s="13" t="s">
        <v>143</v>
      </c>
      <c r="B41" s="33" t="s">
        <v>9</v>
      </c>
      <c r="C41" s="42">
        <v>9</v>
      </c>
      <c r="D41" s="43">
        <v>9.99</v>
      </c>
      <c r="E41" s="43">
        <v>4.99</v>
      </c>
      <c r="F41" s="10" t="s">
        <v>881</v>
      </c>
      <c r="G41" s="7">
        <v>6406905000</v>
      </c>
      <c r="H41" s="16" t="s">
        <v>425</v>
      </c>
    </row>
    <row r="42" spans="1:8" ht="17.100000000000001" customHeight="1">
      <c r="A42" s="13" t="s">
        <v>144</v>
      </c>
      <c r="B42" s="33" t="s">
        <v>9</v>
      </c>
      <c r="C42" s="42">
        <v>10</v>
      </c>
      <c r="D42" s="43">
        <v>9.99</v>
      </c>
      <c r="E42" s="43">
        <v>4.99</v>
      </c>
      <c r="F42" s="10" t="s">
        <v>882</v>
      </c>
      <c r="G42" s="7">
        <v>6406905000</v>
      </c>
      <c r="H42" s="16" t="s">
        <v>425</v>
      </c>
    </row>
    <row r="43" spans="1:8" ht="17.100000000000001" customHeight="1" thickBot="1">
      <c r="A43" s="14" t="s">
        <v>145</v>
      </c>
      <c r="B43" s="34" t="s">
        <v>9</v>
      </c>
      <c r="C43" s="44" t="s">
        <v>4</v>
      </c>
      <c r="D43" s="45">
        <v>9.99</v>
      </c>
      <c r="E43" s="45">
        <v>4.99</v>
      </c>
      <c r="F43" s="129" t="s">
        <v>883</v>
      </c>
      <c r="G43" s="17">
        <v>6406905000</v>
      </c>
      <c r="H43" s="18" t="s">
        <v>425</v>
      </c>
    </row>
    <row r="45" spans="1:8" ht="17.100000000000001" customHeight="1">
      <c r="B45" s="59"/>
    </row>
  </sheetData>
  <phoneticPr fontId="4" type="noConversion"/>
  <printOptions horizontalCentered="1"/>
  <pageMargins left="0.25" right="0.25" top="0.75" bottom="0.75" header="0.3" footer="0.3"/>
  <pageSetup scale="69" orientation="portrait" r:id="rId1"/>
  <headerFooter alignWithMargins="0">
    <oddFooter>&amp;C&amp;8Dalesman International Ltd, Marathon Place, Moss Side Estate, Leyland, Lancashire, PR26 7QN.
Tel: 01772 453918  Fax: 01772 622462  email: sales@dalesman.uk.com</oddFooter>
  </headerFooter>
  <ignoredErrors>
    <ignoredError sqref="C34" twoDigitTextYear="1"/>
    <ignoredError sqref="F36 F9:F11 F13 F22 F31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B069A-CA51-4117-A631-916CE38679D6}">
  <dimension ref="A3:E42"/>
  <sheetViews>
    <sheetView workbookViewId="0"/>
  </sheetViews>
  <sheetFormatPr defaultRowHeight="12.75"/>
  <cols>
    <col min="1" max="1" width="12.28515625" bestFit="1" customWidth="1"/>
    <col min="2" max="2" width="42.42578125" customWidth="1"/>
    <col min="3" max="3" width="12.5703125" customWidth="1"/>
    <col min="4" max="4" width="11.42578125" customWidth="1"/>
    <col min="5" max="5" width="23.28515625" customWidth="1"/>
  </cols>
  <sheetData>
    <row r="3" spans="1:5" s="162" customFormat="1" ht="16.5" thickBot="1">
      <c r="A3" s="168" t="s">
        <v>1367</v>
      </c>
      <c r="C3" s="439"/>
    </row>
    <row r="4" spans="1:5" s="162" customFormat="1" ht="15.75">
      <c r="A4" s="617" t="s">
        <v>20</v>
      </c>
      <c r="B4" s="618" t="s">
        <v>21</v>
      </c>
      <c r="C4" s="619" t="s">
        <v>22</v>
      </c>
      <c r="D4" s="620" t="s">
        <v>23</v>
      </c>
      <c r="E4" s="621" t="s">
        <v>84</v>
      </c>
    </row>
    <row r="5" spans="1:5" s="162" customFormat="1" ht="15">
      <c r="A5" s="622">
        <v>1000756</v>
      </c>
      <c r="B5" s="159" t="s">
        <v>1368</v>
      </c>
      <c r="C5" s="623">
        <v>8</v>
      </c>
      <c r="D5" s="624">
        <v>4</v>
      </c>
      <c r="E5" s="625" t="s">
        <v>1369</v>
      </c>
    </row>
    <row r="6" spans="1:5" s="162" customFormat="1" ht="15">
      <c r="A6" s="622">
        <v>1000757</v>
      </c>
      <c r="B6" s="159" t="s">
        <v>1370</v>
      </c>
      <c r="C6" s="623">
        <v>8</v>
      </c>
      <c r="D6" s="624">
        <v>4</v>
      </c>
      <c r="E6" s="625" t="s">
        <v>1371</v>
      </c>
    </row>
    <row r="7" spans="1:5" s="162" customFormat="1" ht="15">
      <c r="A7" s="622">
        <v>1000758</v>
      </c>
      <c r="B7" s="159" t="s">
        <v>1372</v>
      </c>
      <c r="C7" s="623">
        <v>8</v>
      </c>
      <c r="D7" s="624">
        <v>4</v>
      </c>
      <c r="E7" s="625" t="s">
        <v>1373</v>
      </c>
    </row>
    <row r="8" spans="1:5" s="162" customFormat="1" ht="15">
      <c r="A8" s="622">
        <v>1000759</v>
      </c>
      <c r="B8" s="159" t="s">
        <v>1374</v>
      </c>
      <c r="C8" s="623">
        <v>8</v>
      </c>
      <c r="D8" s="624">
        <v>4</v>
      </c>
      <c r="E8" s="625" t="s">
        <v>1375</v>
      </c>
    </row>
    <row r="9" spans="1:5" s="162" customFormat="1" ht="15">
      <c r="A9" s="622">
        <v>1000760</v>
      </c>
      <c r="B9" s="159" t="s">
        <v>1376</v>
      </c>
      <c r="C9" s="623">
        <v>8</v>
      </c>
      <c r="D9" s="624">
        <v>4</v>
      </c>
      <c r="E9" s="625" t="s">
        <v>1377</v>
      </c>
    </row>
    <row r="10" spans="1:5" s="162" customFormat="1" ht="15">
      <c r="A10" s="622">
        <v>1000761</v>
      </c>
      <c r="B10" s="159" t="s">
        <v>1378</v>
      </c>
      <c r="C10" s="623">
        <v>10</v>
      </c>
      <c r="D10" s="624">
        <v>5</v>
      </c>
      <c r="E10" s="625" t="s">
        <v>1379</v>
      </c>
    </row>
    <row r="11" spans="1:5" s="162" customFormat="1" ht="15">
      <c r="A11" s="622">
        <v>1000762</v>
      </c>
      <c r="B11" s="159" t="s">
        <v>1380</v>
      </c>
      <c r="C11" s="623">
        <v>12</v>
      </c>
      <c r="D11" s="624">
        <v>6</v>
      </c>
      <c r="E11" s="625" t="s">
        <v>1381</v>
      </c>
    </row>
    <row r="12" spans="1:5" s="162" customFormat="1" ht="15">
      <c r="A12" s="622">
        <v>1000763</v>
      </c>
      <c r="B12" s="159" t="s">
        <v>1382</v>
      </c>
      <c r="C12" s="623">
        <v>12</v>
      </c>
      <c r="D12" s="624">
        <v>6</v>
      </c>
      <c r="E12" s="625" t="s">
        <v>1383</v>
      </c>
    </row>
    <row r="13" spans="1:5" s="162" customFormat="1" ht="15">
      <c r="A13" s="622">
        <v>1000764</v>
      </c>
      <c r="B13" s="159" t="s">
        <v>1384</v>
      </c>
      <c r="C13" s="623">
        <v>12</v>
      </c>
      <c r="D13" s="624">
        <v>6</v>
      </c>
      <c r="E13" s="625" t="s">
        <v>1385</v>
      </c>
    </row>
    <row r="14" spans="1:5" s="162" customFormat="1" ht="15">
      <c r="A14" s="622">
        <v>1000773</v>
      </c>
      <c r="B14" s="159" t="s">
        <v>1386</v>
      </c>
      <c r="C14" s="623">
        <v>65</v>
      </c>
      <c r="D14" s="624">
        <v>32.5</v>
      </c>
      <c r="E14" s="625" t="s">
        <v>1387</v>
      </c>
    </row>
    <row r="15" spans="1:5" s="162" customFormat="1" ht="15">
      <c r="A15" s="622">
        <v>1000775</v>
      </c>
      <c r="B15" s="159" t="s">
        <v>1388</v>
      </c>
      <c r="C15" s="623">
        <v>8</v>
      </c>
      <c r="D15" s="624">
        <v>4</v>
      </c>
      <c r="E15" s="625" t="s">
        <v>1389</v>
      </c>
    </row>
    <row r="16" spans="1:5" s="162" customFormat="1" ht="15">
      <c r="A16" s="622">
        <v>1000776</v>
      </c>
      <c r="B16" s="159" t="s">
        <v>1390</v>
      </c>
      <c r="C16" s="623">
        <v>23</v>
      </c>
      <c r="D16" s="624">
        <v>11.5</v>
      </c>
      <c r="E16" s="625" t="s">
        <v>1391</v>
      </c>
    </row>
    <row r="17" spans="1:5" s="162" customFormat="1" ht="15">
      <c r="A17" s="622">
        <v>1000778</v>
      </c>
      <c r="B17" s="159" t="s">
        <v>1392</v>
      </c>
      <c r="C17" s="623">
        <v>8</v>
      </c>
      <c r="D17" s="624">
        <v>4</v>
      </c>
      <c r="E17" s="625" t="s">
        <v>1393</v>
      </c>
    </row>
    <row r="18" spans="1:5" s="162" customFormat="1" ht="15">
      <c r="A18" s="622">
        <v>1000779</v>
      </c>
      <c r="B18" s="159" t="s">
        <v>1394</v>
      </c>
      <c r="C18" s="623">
        <v>10</v>
      </c>
      <c r="D18" s="624">
        <v>5</v>
      </c>
      <c r="E18" s="625" t="s">
        <v>1395</v>
      </c>
    </row>
    <row r="19" spans="1:5" s="162" customFormat="1" ht="15">
      <c r="A19" s="622">
        <v>1000780</v>
      </c>
      <c r="B19" s="159" t="s">
        <v>1396</v>
      </c>
      <c r="C19" s="623">
        <v>10</v>
      </c>
      <c r="D19" s="624">
        <v>5</v>
      </c>
      <c r="E19" s="625" t="s">
        <v>1397</v>
      </c>
    </row>
    <row r="20" spans="1:5" s="162" customFormat="1" ht="15">
      <c r="A20" s="622">
        <v>1000781</v>
      </c>
      <c r="B20" s="159" t="s">
        <v>1398</v>
      </c>
      <c r="C20" s="623">
        <v>10</v>
      </c>
      <c r="D20" s="624">
        <v>5</v>
      </c>
      <c r="E20" s="625" t="s">
        <v>1399</v>
      </c>
    </row>
    <row r="21" spans="1:5" s="162" customFormat="1" ht="15">
      <c r="A21" s="622">
        <v>1000782</v>
      </c>
      <c r="B21" s="159" t="s">
        <v>1400</v>
      </c>
      <c r="C21" s="623">
        <v>12</v>
      </c>
      <c r="D21" s="624">
        <v>6</v>
      </c>
      <c r="E21" s="625" t="s">
        <v>1401</v>
      </c>
    </row>
    <row r="22" spans="1:5" s="162" customFormat="1" ht="15">
      <c r="A22" s="622">
        <v>1000783</v>
      </c>
      <c r="B22" s="159" t="s">
        <v>1402</v>
      </c>
      <c r="C22" s="623">
        <v>14</v>
      </c>
      <c r="D22" s="624">
        <v>7</v>
      </c>
      <c r="E22" s="625" t="s">
        <v>1403</v>
      </c>
    </row>
    <row r="23" spans="1:5" s="162" customFormat="1" ht="15">
      <c r="A23" s="622">
        <v>1000784</v>
      </c>
      <c r="B23" s="159" t="s">
        <v>1404</v>
      </c>
      <c r="C23" s="623">
        <v>14</v>
      </c>
      <c r="D23" s="624">
        <v>7</v>
      </c>
      <c r="E23" s="625" t="s">
        <v>1405</v>
      </c>
    </row>
    <row r="24" spans="1:5" s="162" customFormat="1" ht="15">
      <c r="A24" s="622">
        <v>1000785</v>
      </c>
      <c r="B24" s="159" t="s">
        <v>1406</v>
      </c>
      <c r="C24" s="623">
        <v>14</v>
      </c>
      <c r="D24" s="624">
        <v>7</v>
      </c>
      <c r="E24" s="625" t="s">
        <v>1407</v>
      </c>
    </row>
    <row r="25" spans="1:5" s="162" customFormat="1" ht="15">
      <c r="A25" s="622">
        <v>1000788</v>
      </c>
      <c r="B25" s="159" t="s">
        <v>1408</v>
      </c>
      <c r="C25" s="623">
        <v>14</v>
      </c>
      <c r="D25" s="624">
        <v>7</v>
      </c>
      <c r="E25" s="625" t="s">
        <v>1409</v>
      </c>
    </row>
    <row r="26" spans="1:5" s="162" customFormat="1" ht="15">
      <c r="A26" s="622">
        <v>1000793</v>
      </c>
      <c r="B26" s="159" t="s">
        <v>1410</v>
      </c>
      <c r="C26" s="623">
        <v>12</v>
      </c>
      <c r="D26" s="624">
        <v>6</v>
      </c>
      <c r="E26" s="625" t="s">
        <v>1411</v>
      </c>
    </row>
    <row r="27" spans="1:5" s="162" customFormat="1" ht="15">
      <c r="A27" s="622">
        <v>1000796</v>
      </c>
      <c r="B27" s="159" t="s">
        <v>1412</v>
      </c>
      <c r="C27" s="623">
        <v>26</v>
      </c>
      <c r="D27" s="624">
        <v>13</v>
      </c>
      <c r="E27" s="625" t="s">
        <v>1413</v>
      </c>
    </row>
    <row r="28" spans="1:5" s="162" customFormat="1" ht="15.75" thickBot="1">
      <c r="A28" s="626">
        <v>1001319</v>
      </c>
      <c r="B28" s="189" t="s">
        <v>1414</v>
      </c>
      <c r="C28" s="627">
        <v>18</v>
      </c>
      <c r="D28" s="628">
        <v>6</v>
      </c>
      <c r="E28" s="629" t="s">
        <v>1415</v>
      </c>
    </row>
    <row r="29" spans="1:5" s="162" customFormat="1" ht="15">
      <c r="A29" s="172"/>
      <c r="B29" s="172"/>
      <c r="C29" s="630"/>
      <c r="D29" s="172"/>
      <c r="E29" s="172"/>
    </row>
    <row r="30" spans="1:5" s="162" customFormat="1" ht="16.5" thickBot="1">
      <c r="A30" s="168" t="s">
        <v>1416</v>
      </c>
      <c r="B30" s="172"/>
      <c r="C30" s="630"/>
      <c r="D30" s="172"/>
      <c r="E30" s="172"/>
    </row>
    <row r="31" spans="1:5" s="162" customFormat="1" ht="15.75">
      <c r="A31" s="617" t="s">
        <v>20</v>
      </c>
      <c r="B31" s="618" t="s">
        <v>21</v>
      </c>
      <c r="C31" s="619" t="s">
        <v>22</v>
      </c>
      <c r="D31" s="620" t="s">
        <v>23</v>
      </c>
      <c r="E31" s="621" t="s">
        <v>84</v>
      </c>
    </row>
    <row r="32" spans="1:5" s="162" customFormat="1" ht="15">
      <c r="A32" s="446">
        <v>1003093</v>
      </c>
      <c r="B32" s="631" t="s">
        <v>1417</v>
      </c>
      <c r="C32" s="632">
        <v>25</v>
      </c>
      <c r="D32" s="633">
        <f>C32/2</f>
        <v>12.5</v>
      </c>
      <c r="E32" s="634">
        <v>6424009783056</v>
      </c>
    </row>
    <row r="33" spans="1:5" s="162" customFormat="1" ht="15">
      <c r="A33" s="446">
        <v>1003094</v>
      </c>
      <c r="B33" s="631" t="s">
        <v>1418</v>
      </c>
      <c r="C33" s="632">
        <v>25</v>
      </c>
      <c r="D33" s="633">
        <f t="shared" ref="D33:D40" si="0">C33/2</f>
        <v>12.5</v>
      </c>
      <c r="E33" s="634">
        <v>6424009783087</v>
      </c>
    </row>
    <row r="34" spans="1:5" s="162" customFormat="1" ht="15">
      <c r="A34" s="446">
        <v>1003096</v>
      </c>
      <c r="B34" s="631" t="s">
        <v>1419</v>
      </c>
      <c r="C34" s="632">
        <v>16</v>
      </c>
      <c r="D34" s="633">
        <f t="shared" si="0"/>
        <v>8</v>
      </c>
      <c r="E34" s="634">
        <v>6424009783261</v>
      </c>
    </row>
    <row r="35" spans="1:5" s="162" customFormat="1" ht="15">
      <c r="A35" s="446">
        <v>1003095</v>
      </c>
      <c r="B35" s="631" t="s">
        <v>1420</v>
      </c>
      <c r="C35" s="632">
        <v>25</v>
      </c>
      <c r="D35" s="633">
        <f t="shared" si="0"/>
        <v>12.5</v>
      </c>
      <c r="E35" s="634">
        <v>6424009783117</v>
      </c>
    </row>
    <row r="36" spans="1:5" s="162" customFormat="1" ht="15">
      <c r="A36" s="446">
        <v>1003099</v>
      </c>
      <c r="B36" s="631" t="s">
        <v>1421</v>
      </c>
      <c r="C36" s="632">
        <v>125</v>
      </c>
      <c r="D36" s="633">
        <f t="shared" si="0"/>
        <v>62.5</v>
      </c>
      <c r="E36" s="634">
        <v>6424009787917</v>
      </c>
    </row>
    <row r="37" spans="1:5" s="162" customFormat="1" ht="15">
      <c r="A37" s="446">
        <v>1003091</v>
      </c>
      <c r="B37" s="631" t="s">
        <v>1422</v>
      </c>
      <c r="C37" s="632">
        <v>14</v>
      </c>
      <c r="D37" s="633">
        <f t="shared" si="0"/>
        <v>7</v>
      </c>
      <c r="E37" s="634">
        <v>6424009783018</v>
      </c>
    </row>
    <row r="38" spans="1:5" s="162" customFormat="1" ht="15">
      <c r="A38" s="446">
        <v>1003098</v>
      </c>
      <c r="B38" s="631" t="s">
        <v>1423</v>
      </c>
      <c r="C38" s="632">
        <v>16</v>
      </c>
      <c r="D38" s="633">
        <f t="shared" si="0"/>
        <v>8</v>
      </c>
      <c r="E38" s="634">
        <v>6424009787009</v>
      </c>
    </row>
    <row r="39" spans="1:5" s="162" customFormat="1" ht="15">
      <c r="A39" s="446">
        <v>1003097</v>
      </c>
      <c r="B39" s="631" t="s">
        <v>1424</v>
      </c>
      <c r="C39" s="632">
        <v>25</v>
      </c>
      <c r="D39" s="633">
        <f t="shared" si="0"/>
        <v>12.5</v>
      </c>
      <c r="E39" s="634">
        <v>6424009783315</v>
      </c>
    </row>
    <row r="40" spans="1:5" s="162" customFormat="1" ht="15.75" thickBot="1">
      <c r="A40" s="456">
        <v>1003092</v>
      </c>
      <c r="B40" s="635" t="s">
        <v>1425</v>
      </c>
      <c r="C40" s="636">
        <v>14</v>
      </c>
      <c r="D40" s="637">
        <f t="shared" si="0"/>
        <v>7</v>
      </c>
      <c r="E40" s="638">
        <v>6424009783049</v>
      </c>
    </row>
    <row r="41" spans="1:5" s="1" customFormat="1">
      <c r="C41" s="639"/>
    </row>
    <row r="42" spans="1:5">
      <c r="C42" s="121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DC419EEE0DF448A906DF30CC0B854B" ma:contentTypeVersion="12" ma:contentTypeDescription="Create a new document." ma:contentTypeScope="" ma:versionID="b26afff7b77b64e1d019e5322ff156c4">
  <xsd:schema xmlns:xsd="http://www.w3.org/2001/XMLSchema" xmlns:xs="http://www.w3.org/2001/XMLSchema" xmlns:p="http://schemas.microsoft.com/office/2006/metadata/properties" xmlns:ns3="12992ca6-89fa-4ca6-b67f-9ba5f0e7c020" targetNamespace="http://schemas.microsoft.com/office/2006/metadata/properties" ma:root="true" ma:fieldsID="ae36831772f7becc6709f7bdd42394dc" ns3:_="">
    <xsd:import namespace="12992ca6-89fa-4ca6-b67f-9ba5f0e7c02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992ca6-89fa-4ca6-b67f-9ba5f0e7c0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F89438-0A44-4636-A72A-AD427D3A0C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6C8EDD-3256-444A-B3D2-ECDFD4994B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992ca6-89fa-4ca6-b67f-9ba5f0e7c02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57F8F7-6342-4ABC-BFF5-09C029BC7417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12992ca6-89fa-4ca6-b67f-9ba5f0e7c020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T&amp;C</vt:lpstr>
      <vt:lpstr>Contents</vt:lpstr>
      <vt:lpstr>Igloo Coolers</vt:lpstr>
      <vt:lpstr>Igloo Hydration</vt:lpstr>
      <vt:lpstr> Nebo Lighting</vt:lpstr>
      <vt:lpstr>Nebo Power</vt:lpstr>
      <vt:lpstr>Gerber</vt:lpstr>
      <vt:lpstr>Grand Trunk</vt:lpstr>
      <vt:lpstr>UCO</vt:lpstr>
      <vt:lpstr>Gear Aid</vt:lpstr>
      <vt:lpstr>Thaw</vt:lpstr>
      <vt:lpstr>True Utility</vt:lpstr>
      <vt:lpstr>Coghlan's</vt:lpstr>
      <vt:lpstr>Sorbothane</vt:lpstr>
      <vt:lpstr>Kitchen Devils &amp; Fiskars</vt:lpstr>
    </vt:vector>
  </TitlesOfParts>
  <Company>Dalesman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Murray</dc:creator>
  <cp:lastModifiedBy>J Murray</cp:lastModifiedBy>
  <cp:lastPrinted>2025-10-07T11:25:20Z</cp:lastPrinted>
  <dcterms:created xsi:type="dcterms:W3CDTF">2010-12-08T11:46:46Z</dcterms:created>
  <dcterms:modified xsi:type="dcterms:W3CDTF">2026-01-26T10:50:28Z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0x01010031DC419EEE0DF448A906DF30CC0B854B</vt:lpwstr>
  </property>
</Properties>
</file>